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IS" sheetId="1" r:id="rId1"/>
    <sheet name="BS" sheetId="2" r:id="rId2"/>
    <sheet name="CF" sheetId="3" r:id="rId3"/>
    <sheet name="SE" sheetId="4" r:id="rId4"/>
  </sheets>
  <definedNames/>
  <calcPr fullCalcOnLoad="1"/>
</workbook>
</file>

<file path=xl/sharedStrings.xml><?xml version="1.0" encoding="utf-8"?>
<sst xmlns="http://schemas.openxmlformats.org/spreadsheetml/2006/main" count="222" uniqueCount="131">
  <si>
    <t>SANICHI TECHNOLOGY BERHAD</t>
  </si>
  <si>
    <t>Company No.661826-K</t>
  </si>
  <si>
    <t>(Incorporated In Malaysia)</t>
  </si>
  <si>
    <t>CONDENSED CONSOLIDATED INCOME STATEMENT FOR THE QUARTER ENDED</t>
  </si>
  <si>
    <t>(The figures below are unaudited)</t>
  </si>
  <si>
    <t xml:space="preserve">INDIVIDUAL QUARTER </t>
  </si>
  <si>
    <t>CUMULATIVE QUARTER</t>
  </si>
  <si>
    <t>Current Quarter</t>
  </si>
  <si>
    <t>Preceding Year Corresponding Quarter</t>
  </si>
  <si>
    <t>Current Year To Date</t>
  </si>
  <si>
    <t xml:space="preserve">Preceding Year Corresponding Period </t>
  </si>
  <si>
    <t>RM'000</t>
  </si>
  <si>
    <t>Revenue</t>
  </si>
  <si>
    <t>n/a</t>
  </si>
  <si>
    <t>Earnings before interest, tax and depreciation</t>
  </si>
  <si>
    <t>Depreciation</t>
  </si>
  <si>
    <t>Interest expenses</t>
  </si>
  <si>
    <t>Interest income</t>
  </si>
  <si>
    <t>Profit before taxation</t>
  </si>
  <si>
    <t>Taxation</t>
  </si>
  <si>
    <t>Profit after taxation</t>
  </si>
  <si>
    <t>Attributable to:</t>
  </si>
  <si>
    <t>Ordinary equity holders of the parent</t>
  </si>
  <si>
    <t>Minority interest</t>
  </si>
  <si>
    <t>Earnings per share (sen)</t>
  </si>
  <si>
    <t>Basic (note B13)</t>
  </si>
  <si>
    <t>Diluted (note B13)</t>
  </si>
  <si>
    <t>Notes:-</t>
  </si>
  <si>
    <t>(The condensed consolidated income statements should be read in conjunction with the audited financial statements for the financial year ended 30 June 2006 and accompanying explanatory notes attached to the interim financial statements.)</t>
  </si>
  <si>
    <t>CONDENSED CONSOLIDATED BALANCE SHEET</t>
  </si>
  <si>
    <t>(Unaudited)</t>
  </si>
  <si>
    <t>(Audited)</t>
  </si>
  <si>
    <t xml:space="preserve">As at </t>
  </si>
  <si>
    <t>30 June            2006</t>
  </si>
  <si>
    <t>(Restated)</t>
  </si>
  <si>
    <t>Property, plant and equipment</t>
  </si>
  <si>
    <t>Goodwill on consolidation</t>
  </si>
  <si>
    <t>Current assets</t>
  </si>
  <si>
    <t>Inventories</t>
  </si>
  <si>
    <t>Trade receivables</t>
  </si>
  <si>
    <t>Other receivables, deposits and prepayments</t>
  </si>
  <si>
    <t>Fixed deposits</t>
  </si>
  <si>
    <t>Cash and bank balances</t>
  </si>
  <si>
    <t>Current liabilities</t>
  </si>
  <si>
    <t>Trade payables</t>
  </si>
  <si>
    <t>Other payables and accruals</t>
  </si>
  <si>
    <t>Progress Billings</t>
  </si>
  <si>
    <t>Short term borrowings</t>
  </si>
  <si>
    <t>Bank overdraft</t>
  </si>
  <si>
    <t>Share capital</t>
  </si>
  <si>
    <t>Share premium</t>
  </si>
  <si>
    <t>Reserve on consolidation</t>
  </si>
  <si>
    <t>Retained earnings</t>
  </si>
  <si>
    <t>Equity attributable to equity holders of the parent</t>
  </si>
  <si>
    <t>Non-current liabilities</t>
  </si>
  <si>
    <t>Long term borrowings</t>
  </si>
  <si>
    <t>Deferred taxation</t>
  </si>
  <si>
    <t xml:space="preserve">Net assets per share attributable to ordinary </t>
  </si>
  <si>
    <t>equity holders of the parent (RM)</t>
  </si>
  <si>
    <t>(The condensed consolidated balance sheet should be read in conjunction with the audited financial statements for the financial year ended 30 June 2006 and accompanying explanatory notes attached to the interim financial statements.)</t>
  </si>
  <si>
    <t>CONDENSED CONSOLIDATED CASH FLOW STATEMENT FOR THE QUARTER ENDED</t>
  </si>
  <si>
    <t>Cash flows from operating activities</t>
  </si>
  <si>
    <t>Profit before tax</t>
  </si>
  <si>
    <t>Adjustments for:-</t>
  </si>
  <si>
    <t>Non-cash items</t>
  </si>
  <si>
    <t>Non-operating items</t>
  </si>
  <si>
    <t>Operating profit before changes in working capital</t>
  </si>
  <si>
    <t>Changes in working capital:-</t>
  </si>
  <si>
    <t>Net change in current assets</t>
  </si>
  <si>
    <t>Net change in current liabilities</t>
  </si>
  <si>
    <t>Net cash from operations</t>
  </si>
  <si>
    <t>Interest paid</t>
  </si>
  <si>
    <t>Tax paid</t>
  </si>
  <si>
    <t>Net cash from operating activities</t>
  </si>
  <si>
    <t>Interest received</t>
  </si>
  <si>
    <t>Proceeds from disposal of equipment</t>
  </si>
  <si>
    <t>Purchase of plant and equipment</t>
  </si>
  <si>
    <t>Cash flows from financing activities</t>
  </si>
  <si>
    <t>Drawdown of term loan</t>
  </si>
  <si>
    <t>Proceeds from public issue</t>
  </si>
  <si>
    <t>Payment of listing expenses</t>
  </si>
  <si>
    <t>Repayment of other short-term bank borrowings</t>
  </si>
  <si>
    <t>Repayment of term loan</t>
  </si>
  <si>
    <t>Repayment of hire purchase liabilities</t>
  </si>
  <si>
    <t>Net cash from financing activities</t>
  </si>
  <si>
    <t>Net increase in cash and cash equivalents</t>
  </si>
  <si>
    <t>Cash and cash equivalents at beginning of the period</t>
  </si>
  <si>
    <t>Cash and cash equivalents at end of the period</t>
  </si>
  <si>
    <t>Cash and cash equivalents comprise:</t>
  </si>
  <si>
    <t>Fixed deposits with licensed banks</t>
  </si>
  <si>
    <t>Note:-</t>
  </si>
  <si>
    <t>(The condensed consolidated cash flow statement should be read in conjunction with the audited financial statements for the financial year ended 30 June 2006 and accompanying explanatory notes attached to the interim financial statements.)</t>
  </si>
  <si>
    <t>CONDENSED CONSOLIDATED STATEMENT OF CHANGES IN EQUITY FOR THE QUARTER ENDED</t>
  </si>
  <si>
    <t>Distributable</t>
  </si>
  <si>
    <t>Share</t>
  </si>
  <si>
    <t>Reserve on</t>
  </si>
  <si>
    <t>Retained</t>
  </si>
  <si>
    <t>Total</t>
  </si>
  <si>
    <t>Note</t>
  </si>
  <si>
    <t>Capital</t>
  </si>
  <si>
    <t>Premium</t>
  </si>
  <si>
    <t>Consolidation</t>
  </si>
  <si>
    <t>Profit</t>
  </si>
  <si>
    <t>Equity</t>
  </si>
  <si>
    <t>At 1 July 2006</t>
  </si>
  <si>
    <t>Effect of adopting FRS 3</t>
  </si>
  <si>
    <t>A1</t>
  </si>
  <si>
    <t>At 1 July 2006, restated</t>
  </si>
  <si>
    <t>Issue of shares</t>
  </si>
  <si>
    <t>Listing expenses</t>
  </si>
  <si>
    <t>Profit for the period</t>
  </si>
  <si>
    <t>(The condensed consolidated statement of changes in equity should be read in conjunction with the audited financial statements for the financial year ended 30 June 2006 and accompanying explanatory notes attached to the interim financial statements.)</t>
  </si>
  <si>
    <t>31 DECEMBER 2006</t>
  </si>
  <si>
    <t>31 December 2006</t>
  </si>
  <si>
    <t>Development expenditure</t>
  </si>
  <si>
    <t>31 December 2005</t>
  </si>
  <si>
    <t>At 31 December 2006</t>
  </si>
  <si>
    <t>Comparative figures for the preceding year comparative quarter/period is not available as this is the first year the Group presents its interim financial statements.</t>
  </si>
  <si>
    <t>ASSETS</t>
  </si>
  <si>
    <t>Non-current assets</t>
  </si>
  <si>
    <t>TOTAL ASSETS</t>
  </si>
  <si>
    <t>EQUITY AND LIABILITIES</t>
  </si>
  <si>
    <t>EQUITY</t>
  </si>
  <si>
    <t>TOTAL LIABILITIES</t>
  </si>
  <si>
    <t>Comparative figures for the preceding year comparative period is not available as this is the first year the Group presents its interim financial statements.</t>
  </si>
  <si>
    <t>AS AT 31 DECEMBER 2006</t>
  </si>
  <si>
    <t>TOTAL EQUITY AND LIABILITIES</t>
  </si>
  <si>
    <t>Cash flows for investing activities</t>
  </si>
  <si>
    <t>Net cash for investing activities</t>
  </si>
  <si>
    <t>Attributable to Equity Holders of the Parent</t>
  </si>
  <si>
    <t xml:space="preserve"> Non-Distributable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</si>
</sst>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_-;\-* #,##0_-;_-* &quot;-&quot;??_-;_-@_-"/>
    <numFmt numFmtId="180" formatCode="_(* #,##0_);_(* \(#,##0\);_(* &quot;-&quot;??_);_(@_)"/>
    <numFmt numFmtId="181" formatCode="_(* #,##0.0_);_(* \(#,##0.0\);_(* &quot;-&quot;??_);_(@_)"/>
  </numFmts>
  <fonts count="13">
    <font>
      <sz val="10"/>
      <name val="Arial"/>
      <family val="0"/>
    </font>
    <font>
      <b/>
      <sz val="13"/>
      <name val="Arial"/>
      <family val="2"/>
    </font>
    <font>
      <b/>
      <sz val="11"/>
      <name val="Arial"/>
      <family val="2"/>
    </font>
    <font>
      <sz val="11"/>
      <name val="Arial"/>
      <family val="2"/>
    </font>
    <font>
      <b/>
      <sz val="12"/>
      <name val="Arial"/>
      <family val="2"/>
    </font>
    <font>
      <b/>
      <u val="single"/>
      <sz val="11"/>
      <name val="Arial"/>
      <family val="2"/>
    </font>
    <font>
      <i/>
      <sz val="11"/>
      <name val="Arial"/>
      <family val="2"/>
    </font>
    <font>
      <sz val="11"/>
      <color indexed="10"/>
      <name val="Arial"/>
      <family val="2"/>
    </font>
    <font>
      <u val="single"/>
      <sz val="11"/>
      <name val="Arial"/>
      <family val="2"/>
    </font>
    <font>
      <strike/>
      <sz val="11"/>
      <name val="Arial"/>
      <family val="2"/>
    </font>
    <font>
      <sz val="8"/>
      <name val="Times New Roman"/>
      <family val="0"/>
    </font>
    <font>
      <u val="single"/>
      <sz val="10"/>
      <color indexed="12"/>
      <name val="Arial"/>
      <family val="0"/>
    </font>
    <font>
      <u val="single"/>
      <sz val="10"/>
      <color indexed="36"/>
      <name val="Arial"/>
      <family val="0"/>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136">
    <xf numFmtId="0" fontId="0" fillId="0" borderId="0" xfId="0" applyAlignment="1">
      <alignment/>
    </xf>
    <xf numFmtId="0" fontId="1"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xf>
    <xf numFmtId="0" fontId="3" fillId="0" borderId="0" xfId="0" applyFont="1" applyFill="1" applyBorder="1" applyAlignment="1">
      <alignment/>
    </xf>
    <xf numFmtId="0" fontId="0" fillId="0" borderId="0" xfId="0" applyFont="1" applyFill="1" applyAlignment="1">
      <alignment horizontal="left"/>
    </xf>
    <xf numFmtId="0" fontId="3" fillId="0" borderId="0" xfId="0" applyFont="1" applyFill="1" applyAlignment="1">
      <alignment horizontal="left"/>
    </xf>
    <xf numFmtId="0" fontId="2" fillId="0" borderId="1" xfId="0" applyFont="1" applyFill="1" applyBorder="1" applyAlignment="1">
      <alignment horizontal="left"/>
    </xf>
    <xf numFmtId="0" fontId="3" fillId="0" borderId="1" xfId="0" applyFont="1" applyFill="1" applyBorder="1" applyAlignment="1">
      <alignment/>
    </xf>
    <xf numFmtId="0" fontId="4" fillId="0" borderId="0" xfId="0" applyFont="1" applyFill="1" applyAlignment="1">
      <alignment/>
    </xf>
    <xf numFmtId="0" fontId="2" fillId="0" borderId="0" xfId="0" applyFont="1" applyFill="1" applyAlignment="1">
      <alignment/>
    </xf>
    <xf numFmtId="15" fontId="4" fillId="0" borderId="0" xfId="0" applyNumberFormat="1" applyFont="1" applyFill="1" applyAlignment="1" quotePrefix="1">
      <alignment/>
    </xf>
    <xf numFmtId="15" fontId="2" fillId="0" borderId="0" xfId="0" applyNumberFormat="1" applyFont="1" applyFill="1" applyAlignment="1" quotePrefix="1">
      <alignment/>
    </xf>
    <xf numFmtId="0" fontId="0" fillId="0" borderId="1" xfId="0" applyFont="1" applyFill="1" applyBorder="1" applyAlignment="1">
      <alignment/>
    </xf>
    <xf numFmtId="0" fontId="2" fillId="0" borderId="1"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left" wrapText="1"/>
    </xf>
    <xf numFmtId="15" fontId="2" fillId="0" borderId="0" xfId="0" applyNumberFormat="1" applyFont="1" applyFill="1" applyAlignment="1" quotePrefix="1">
      <alignment horizontal="center" wrapText="1"/>
    </xf>
    <xf numFmtId="0" fontId="2" fillId="0" borderId="0" xfId="0" applyFont="1" applyFill="1" applyBorder="1" applyAlignment="1">
      <alignment horizontal="center" wrapText="1"/>
    </xf>
    <xf numFmtId="0" fontId="2" fillId="0" borderId="0" xfId="15" applyNumberFormat="1" applyFont="1" applyFill="1" applyBorder="1" applyAlignment="1">
      <alignment horizontal="center"/>
    </xf>
    <xf numFmtId="0" fontId="5" fillId="0" borderId="0" xfId="0" applyFont="1" applyFill="1" applyAlignment="1">
      <alignment horizontal="left"/>
    </xf>
    <xf numFmtId="178" fontId="3" fillId="0" borderId="0" xfId="0" applyNumberFormat="1" applyFont="1" applyFill="1" applyAlignment="1">
      <alignment/>
    </xf>
    <xf numFmtId="178" fontId="3" fillId="0" borderId="0" xfId="0" applyNumberFormat="1" applyFont="1" applyFill="1" applyBorder="1" applyAlignment="1">
      <alignment/>
    </xf>
    <xf numFmtId="0" fontId="3" fillId="0" borderId="0" xfId="15" applyNumberFormat="1" applyFont="1" applyFill="1" applyBorder="1" applyAlignment="1">
      <alignment horizontal="left"/>
    </xf>
    <xf numFmtId="179" fontId="3" fillId="0" borderId="0" xfId="15" applyNumberFormat="1" applyFont="1" applyFill="1" applyBorder="1" applyAlignment="1">
      <alignment horizontal="left"/>
    </xf>
    <xf numFmtId="180" fontId="3" fillId="0" borderId="1" xfId="15" applyNumberFormat="1" applyFont="1" applyFill="1" applyBorder="1" applyAlignment="1">
      <alignment/>
    </xf>
    <xf numFmtId="180" fontId="3" fillId="0" borderId="1" xfId="15" applyNumberFormat="1" applyFont="1" applyFill="1" applyBorder="1" applyAlignment="1">
      <alignment horizontal="right"/>
    </xf>
    <xf numFmtId="180" fontId="3" fillId="0" borderId="0" xfId="15" applyNumberFormat="1" applyFont="1" applyFill="1" applyBorder="1" applyAlignment="1">
      <alignment/>
    </xf>
    <xf numFmtId="0" fontId="3" fillId="0" borderId="0" xfId="0" applyNumberFormat="1" applyFont="1" applyFill="1" applyAlignment="1">
      <alignment horizontal="left"/>
    </xf>
    <xf numFmtId="180" fontId="3" fillId="0" borderId="0" xfId="15" applyNumberFormat="1" applyFont="1" applyFill="1" applyAlignment="1">
      <alignment/>
    </xf>
    <xf numFmtId="0" fontId="3" fillId="0" borderId="0" xfId="15" applyNumberFormat="1" applyFont="1" applyFill="1" applyAlignment="1">
      <alignment horizontal="left" wrapText="1"/>
    </xf>
    <xf numFmtId="180" fontId="3" fillId="0" borderId="0" xfId="15" applyNumberFormat="1" applyFont="1" applyFill="1" applyBorder="1" applyAlignment="1">
      <alignment horizontal="right"/>
    </xf>
    <xf numFmtId="180" fontId="3" fillId="0" borderId="0" xfId="15" applyNumberFormat="1" applyFont="1" applyFill="1" applyAlignment="1">
      <alignment horizontal="right"/>
    </xf>
    <xf numFmtId="180" fontId="3" fillId="0" borderId="0" xfId="15" applyNumberFormat="1" applyFont="1" applyFill="1" applyBorder="1" applyAlignment="1">
      <alignment horizontal="center"/>
    </xf>
    <xf numFmtId="0" fontId="3" fillId="0" borderId="0" xfId="15" applyNumberFormat="1" applyFont="1" applyFill="1" applyAlignment="1">
      <alignment horizontal="left"/>
    </xf>
    <xf numFmtId="179" fontId="3" fillId="0" borderId="0" xfId="15" applyNumberFormat="1" applyFont="1" applyFill="1" applyAlignment="1">
      <alignment horizontal="left"/>
    </xf>
    <xf numFmtId="180" fontId="3" fillId="0" borderId="2" xfId="15" applyNumberFormat="1" applyFont="1" applyFill="1" applyBorder="1" applyAlignment="1">
      <alignment/>
    </xf>
    <xf numFmtId="180" fontId="3" fillId="0" borderId="2" xfId="15" applyNumberFormat="1" applyFont="1" applyFill="1" applyBorder="1" applyAlignment="1">
      <alignment horizontal="right"/>
    </xf>
    <xf numFmtId="0" fontId="2" fillId="0" borderId="0" xfId="15" applyNumberFormat="1" applyFont="1" applyFill="1" applyAlignment="1">
      <alignment horizontal="left"/>
    </xf>
    <xf numFmtId="179" fontId="2" fillId="0" borderId="0" xfId="15" applyNumberFormat="1" applyFont="1" applyFill="1" applyAlignment="1">
      <alignment horizontal="left"/>
    </xf>
    <xf numFmtId="180" fontId="3" fillId="0" borderId="3" xfId="15" applyNumberFormat="1" applyFont="1" applyFill="1" applyBorder="1" applyAlignment="1">
      <alignment/>
    </xf>
    <xf numFmtId="180" fontId="3" fillId="0" borderId="3" xfId="15" applyNumberFormat="1" applyFont="1" applyFill="1" applyBorder="1" applyAlignment="1">
      <alignment horizontal="right"/>
    </xf>
    <xf numFmtId="0" fontId="2" fillId="0" borderId="0" xfId="15" applyNumberFormat="1" applyFont="1" applyFill="1" applyBorder="1" applyAlignment="1">
      <alignment horizontal="left"/>
    </xf>
    <xf numFmtId="179" fontId="2" fillId="0" borderId="0" xfId="15" applyNumberFormat="1" applyFont="1" applyFill="1" applyBorder="1" applyAlignment="1">
      <alignment horizontal="left"/>
    </xf>
    <xf numFmtId="0" fontId="3" fillId="0" borderId="0" xfId="15" applyNumberFormat="1" applyFont="1" applyFill="1" applyBorder="1" applyAlignment="1">
      <alignment horizontal="left" indent="1"/>
    </xf>
    <xf numFmtId="180" fontId="3" fillId="0" borderId="3" xfId="15" applyNumberFormat="1" applyFont="1" applyFill="1" applyBorder="1" applyAlignment="1" quotePrefix="1">
      <alignment horizontal="right"/>
    </xf>
    <xf numFmtId="178" fontId="3" fillId="0" borderId="0" xfId="15" applyNumberFormat="1" applyFont="1" applyFill="1" applyBorder="1"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indent="1"/>
    </xf>
    <xf numFmtId="179" fontId="3" fillId="0" borderId="0" xfId="0" applyNumberFormat="1" applyFont="1" applyFill="1" applyBorder="1" applyAlignment="1">
      <alignment horizontal="left"/>
    </xf>
    <xf numFmtId="181" fontId="3" fillId="0" borderId="0" xfId="15" applyNumberFormat="1" applyFont="1" applyFill="1" applyAlignment="1">
      <alignment horizontal="right" vertical="top"/>
    </xf>
    <xf numFmtId="178" fontId="3" fillId="0" borderId="0" xfId="15" applyNumberFormat="1" applyFont="1" applyFill="1" applyAlignment="1">
      <alignment horizontal="right"/>
    </xf>
    <xf numFmtId="43" fontId="3" fillId="0" borderId="0" xfId="15" applyFont="1" applyFill="1" applyAlignment="1">
      <alignment/>
    </xf>
    <xf numFmtId="0" fontId="6" fillId="0" borderId="0" xfId="0" applyFont="1" applyFill="1" applyAlignment="1">
      <alignment horizontal="left"/>
    </xf>
    <xf numFmtId="0" fontId="3" fillId="0" borderId="0" xfId="0" applyFont="1" applyFill="1" applyAlignment="1">
      <alignment wrapText="1"/>
    </xf>
    <xf numFmtId="0" fontId="2" fillId="0" borderId="0" xfId="0" applyFont="1" applyFill="1" applyAlignment="1">
      <alignment wrapText="1"/>
    </xf>
    <xf numFmtId="0" fontId="7" fillId="0" borderId="0" xfId="0" applyFont="1" applyFill="1" applyAlignment="1">
      <alignment/>
    </xf>
    <xf numFmtId="0" fontId="3" fillId="0" borderId="0" xfId="0" applyFont="1" applyFill="1" applyAlignment="1" quotePrefix="1">
      <alignment horizontal="left"/>
    </xf>
    <xf numFmtId="0" fontId="1" fillId="0" borderId="0" xfId="0" applyFont="1" applyAlignment="1">
      <alignment horizontal="left"/>
    </xf>
    <xf numFmtId="0" fontId="3"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horizontal="center"/>
    </xf>
    <xf numFmtId="0" fontId="2" fillId="0" borderId="0" xfId="0" applyFont="1" applyAlignment="1">
      <alignment/>
    </xf>
    <xf numFmtId="0" fontId="2" fillId="0" borderId="0" xfId="0" applyFont="1" applyAlignment="1">
      <alignment wrapText="1"/>
    </xf>
    <xf numFmtId="0" fontId="2" fillId="0" borderId="0" xfId="0" applyFont="1" applyFill="1" applyBorder="1" applyAlignment="1">
      <alignment wrapText="1"/>
    </xf>
    <xf numFmtId="16" fontId="2" fillId="0" borderId="0" xfId="0" applyNumberFormat="1" applyFont="1" applyFill="1" applyBorder="1" applyAlignment="1">
      <alignment horizontal="center" wrapText="1"/>
    </xf>
    <xf numFmtId="15" fontId="2" fillId="0" borderId="0" xfId="0" applyNumberFormat="1" applyFont="1" applyFill="1" applyBorder="1" applyAlignment="1" quotePrefix="1">
      <alignment horizontal="center" wrapText="1"/>
    </xf>
    <xf numFmtId="0" fontId="3" fillId="0" borderId="0" xfId="0" applyFont="1" applyAlignment="1">
      <alignment wrapText="1"/>
    </xf>
    <xf numFmtId="0" fontId="2" fillId="0" borderId="0" xfId="15" applyNumberFormat="1" applyFont="1" applyFill="1" applyBorder="1" applyAlignment="1">
      <alignment horizontal="right"/>
    </xf>
    <xf numFmtId="0" fontId="3" fillId="0" borderId="0" xfId="0" applyFont="1" applyFill="1" applyAlignment="1">
      <alignment horizontal="left" indent="1"/>
    </xf>
    <xf numFmtId="180" fontId="2" fillId="0" borderId="0" xfId="15" applyNumberFormat="1" applyFont="1" applyFill="1" applyBorder="1" applyAlignment="1">
      <alignment horizontal="right"/>
    </xf>
    <xf numFmtId="180" fontId="3" fillId="0" borderId="0" xfId="0" applyNumberFormat="1" applyFont="1" applyFill="1" applyBorder="1" applyAlignment="1">
      <alignment/>
    </xf>
    <xf numFmtId="180" fontId="3" fillId="0" borderId="2" xfId="0" applyNumberFormat="1" applyFont="1" applyFill="1" applyBorder="1" applyAlignment="1">
      <alignment/>
    </xf>
    <xf numFmtId="0" fontId="8" fillId="0" borderId="0" xfId="0" applyFont="1" applyFill="1" applyBorder="1" applyAlignment="1">
      <alignment/>
    </xf>
    <xf numFmtId="180" fontId="3" fillId="0" borderId="4" xfId="0" applyNumberFormat="1" applyFont="1" applyFill="1" applyBorder="1" applyAlignment="1">
      <alignment/>
    </xf>
    <xf numFmtId="180" fontId="3" fillId="0" borderId="4" xfId="15" applyNumberFormat="1" applyFont="1" applyFill="1" applyBorder="1" applyAlignment="1">
      <alignment horizontal="right"/>
    </xf>
    <xf numFmtId="180" fontId="3" fillId="0" borderId="5" xfId="0" applyNumberFormat="1" applyFont="1" applyFill="1" applyBorder="1" applyAlignment="1">
      <alignment/>
    </xf>
    <xf numFmtId="180" fontId="3" fillId="0" borderId="5" xfId="15" applyNumberFormat="1" applyFont="1" applyFill="1" applyBorder="1" applyAlignment="1">
      <alignment horizontal="right"/>
    </xf>
    <xf numFmtId="180" fontId="3" fillId="0" borderId="5" xfId="0" applyNumberFormat="1" applyFont="1" applyBorder="1" applyAlignment="1">
      <alignment/>
    </xf>
    <xf numFmtId="180" fontId="3" fillId="0" borderId="0" xfId="0" applyNumberFormat="1" applyFont="1" applyAlignment="1">
      <alignment/>
    </xf>
    <xf numFmtId="180" fontId="3" fillId="0" borderId="6" xfId="0" applyNumberFormat="1" applyFont="1" applyFill="1" applyBorder="1" applyAlignment="1">
      <alignment/>
    </xf>
    <xf numFmtId="0" fontId="2" fillId="0" borderId="0" xfId="0" applyFont="1" applyBorder="1" applyAlignment="1">
      <alignment/>
    </xf>
    <xf numFmtId="0" fontId="3" fillId="0" borderId="0" xfId="0" applyFont="1" applyBorder="1" applyAlignment="1">
      <alignment/>
    </xf>
    <xf numFmtId="178" fontId="3" fillId="0" borderId="0" xfId="0" applyNumberFormat="1" applyFont="1" applyAlignment="1">
      <alignment/>
    </xf>
    <xf numFmtId="0" fontId="3" fillId="0" borderId="0" xfId="0" applyFont="1" applyAlignment="1">
      <alignment horizontal="left" indent="1"/>
    </xf>
    <xf numFmtId="180" fontId="3" fillId="0" borderId="7" xfId="0" applyNumberFormat="1" applyFont="1" applyFill="1" applyBorder="1" applyAlignment="1">
      <alignment/>
    </xf>
    <xf numFmtId="180" fontId="3" fillId="0" borderId="7" xfId="15" applyNumberFormat="1" applyFont="1" applyFill="1" applyBorder="1" applyAlignment="1">
      <alignment horizontal="right"/>
    </xf>
    <xf numFmtId="180" fontId="3" fillId="0" borderId="8" xfId="0" applyNumberFormat="1" applyFont="1" applyFill="1" applyBorder="1" applyAlignment="1">
      <alignment/>
    </xf>
    <xf numFmtId="43" fontId="3" fillId="0" borderId="0" xfId="15" applyFont="1" applyFill="1" applyBorder="1" applyAlignment="1">
      <alignment/>
    </xf>
    <xf numFmtId="179" fontId="3" fillId="0" borderId="0" xfId="15" applyNumberFormat="1" applyFont="1" applyAlignment="1">
      <alignment/>
    </xf>
    <xf numFmtId="178" fontId="3" fillId="0" borderId="0" xfId="0" applyNumberFormat="1" applyFont="1" applyBorder="1" applyAlignment="1">
      <alignment/>
    </xf>
    <xf numFmtId="0" fontId="0" fillId="0" borderId="0" xfId="0" applyFont="1" applyAlignment="1">
      <alignment horizontal="left"/>
    </xf>
    <xf numFmtId="0" fontId="3" fillId="0" borderId="1" xfId="0" applyFont="1" applyBorder="1" applyAlignment="1">
      <alignment/>
    </xf>
    <xf numFmtId="178" fontId="3" fillId="0" borderId="1" xfId="0" applyNumberFormat="1" applyFont="1" applyFill="1" applyBorder="1" applyAlignment="1">
      <alignment/>
    </xf>
    <xf numFmtId="178" fontId="3" fillId="0" borderId="1" xfId="15" applyNumberFormat="1" applyFont="1" applyFill="1" applyBorder="1" applyAlignment="1">
      <alignment/>
    </xf>
    <xf numFmtId="0" fontId="2" fillId="0" borderId="0" xfId="0" applyFont="1" applyFill="1" applyBorder="1" applyAlignment="1">
      <alignment horizontal="right"/>
    </xf>
    <xf numFmtId="0" fontId="3" fillId="0" borderId="0" xfId="0" applyFont="1" applyFill="1" applyBorder="1" applyAlignment="1">
      <alignment horizontal="center"/>
    </xf>
    <xf numFmtId="16" fontId="2" fillId="0" borderId="0" xfId="0" applyNumberFormat="1" applyFont="1" applyFill="1" applyBorder="1" applyAlignment="1">
      <alignment horizontal="right" wrapText="1"/>
    </xf>
    <xf numFmtId="0" fontId="4" fillId="0" borderId="0" xfId="0" applyFont="1" applyFill="1" applyAlignment="1" quotePrefix="1">
      <alignment/>
    </xf>
    <xf numFmtId="0" fontId="3" fillId="0" borderId="0" xfId="0" applyFont="1" applyFill="1" applyBorder="1" applyAlignment="1">
      <alignment horizontal="center" wrapText="1"/>
    </xf>
    <xf numFmtId="0" fontId="3" fillId="0" borderId="0" xfId="0" applyFont="1" applyBorder="1" applyAlignment="1">
      <alignment wrapText="1"/>
    </xf>
    <xf numFmtId="0" fontId="9" fillId="0" borderId="0" xfId="0" applyFont="1" applyFill="1" applyAlignment="1">
      <alignment horizontal="left"/>
    </xf>
    <xf numFmtId="180" fontId="7" fillId="0" borderId="0" xfId="0" applyNumberFormat="1" applyFont="1" applyFill="1" applyBorder="1" applyAlignment="1">
      <alignment/>
    </xf>
    <xf numFmtId="180" fontId="3" fillId="0" borderId="9" xfId="15" applyNumberFormat="1" applyFont="1" applyFill="1" applyBorder="1" applyAlignment="1">
      <alignment horizontal="right"/>
    </xf>
    <xf numFmtId="180" fontId="3" fillId="0" borderId="9" xfId="15" applyNumberFormat="1" applyFont="1" applyFill="1" applyBorder="1" applyAlignment="1">
      <alignment/>
    </xf>
    <xf numFmtId="180" fontId="3" fillId="0" borderId="8" xfId="15" applyNumberFormat="1" applyFont="1" applyFill="1" applyBorder="1" applyAlignment="1">
      <alignment/>
    </xf>
    <xf numFmtId="180" fontId="3" fillId="0" borderId="10" xfId="15" applyNumberFormat="1" applyFont="1" applyFill="1" applyBorder="1" applyAlignment="1">
      <alignment/>
    </xf>
    <xf numFmtId="180" fontId="3" fillId="0" borderId="10" xfId="15" applyNumberFormat="1" applyFont="1" applyFill="1" applyBorder="1" applyAlignment="1">
      <alignment horizontal="right"/>
    </xf>
    <xf numFmtId="0" fontId="3" fillId="0" borderId="0" xfId="0" applyFont="1" applyFill="1" applyBorder="1" applyAlignment="1">
      <alignment horizontal="left" vertical="top" wrapText="1" indent="1"/>
    </xf>
    <xf numFmtId="3" fontId="3" fillId="0" borderId="0" xfId="0" applyNumberFormat="1" applyFont="1" applyFill="1" applyBorder="1" applyAlignment="1">
      <alignment horizontal="right" vertical="top" wrapText="1"/>
    </xf>
    <xf numFmtId="178" fontId="3" fillId="0" borderId="0" xfId="15" applyNumberFormat="1" applyFont="1" applyFill="1" applyBorder="1" applyAlignment="1">
      <alignment horizontal="right"/>
    </xf>
    <xf numFmtId="178" fontId="3" fillId="0" borderId="0" xfId="15" applyNumberFormat="1" applyFont="1" applyFill="1" applyAlignment="1">
      <alignment/>
    </xf>
    <xf numFmtId="0" fontId="2" fillId="0" borderId="0" xfId="0" applyFont="1" applyBorder="1" applyAlignment="1">
      <alignment horizontal="center"/>
    </xf>
    <xf numFmtId="0" fontId="3" fillId="0" borderId="0" xfId="15" applyNumberFormat="1" applyFont="1" applyFill="1" applyBorder="1" applyAlignment="1">
      <alignment horizontal="center"/>
    </xf>
    <xf numFmtId="0" fontId="5" fillId="0" borderId="0" xfId="0" applyFont="1" applyFill="1" applyAlignment="1">
      <alignment/>
    </xf>
    <xf numFmtId="180" fontId="3" fillId="0" borderId="0" xfId="0" applyNumberFormat="1" applyFont="1" applyFill="1" applyAlignment="1">
      <alignment/>
    </xf>
    <xf numFmtId="0" fontId="3" fillId="0" borderId="0" xfId="21" applyFont="1" applyAlignment="1">
      <alignment wrapText="1"/>
      <protection/>
    </xf>
    <xf numFmtId="180" fontId="3" fillId="0" borderId="0" xfId="21" applyNumberFormat="1" applyFont="1" applyAlignment="1">
      <alignment wrapText="1"/>
      <protection/>
    </xf>
    <xf numFmtId="180" fontId="3" fillId="0" borderId="0" xfId="0" applyNumberFormat="1" applyFont="1" applyFill="1" applyAlignment="1" quotePrefix="1">
      <alignment horizontal="right"/>
    </xf>
    <xf numFmtId="180" fontId="3" fillId="0" borderId="10" xfId="0" applyNumberFormat="1" applyFont="1" applyFill="1" applyBorder="1" applyAlignment="1">
      <alignment/>
    </xf>
    <xf numFmtId="16" fontId="2" fillId="0" borderId="0" xfId="0" applyNumberFormat="1" applyFont="1" applyFill="1" applyBorder="1" applyAlignment="1" quotePrefix="1">
      <alignment horizontal="center" wrapText="1"/>
    </xf>
    <xf numFmtId="180" fontId="3" fillId="0" borderId="0" xfId="0" applyNumberFormat="1" applyFont="1" applyBorder="1" applyAlignment="1">
      <alignment/>
    </xf>
    <xf numFmtId="180" fontId="3" fillId="0" borderId="8" xfId="0" applyNumberFormat="1" applyFont="1" applyBorder="1" applyAlignment="1">
      <alignment/>
    </xf>
    <xf numFmtId="180" fontId="3" fillId="0" borderId="1" xfId="0" applyNumberFormat="1" applyFont="1" applyFill="1" applyBorder="1" applyAlignment="1">
      <alignment/>
    </xf>
    <xf numFmtId="0" fontId="5" fillId="0" borderId="0" xfId="0" applyFont="1" applyFill="1" applyAlignment="1">
      <alignment horizontal="center"/>
    </xf>
    <xf numFmtId="0" fontId="3"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8</xdr:row>
      <xdr:rowOff>104775</xdr:rowOff>
    </xdr:from>
    <xdr:to>
      <xdr:col>6</xdr:col>
      <xdr:colOff>0</xdr:colOff>
      <xdr:row>8</xdr:row>
      <xdr:rowOff>104775</xdr:rowOff>
    </xdr:to>
    <xdr:sp>
      <xdr:nvSpPr>
        <xdr:cNvPr id="1" name="Line 1"/>
        <xdr:cNvSpPr>
          <a:spLocks/>
        </xdr:cNvSpPr>
      </xdr:nvSpPr>
      <xdr:spPr>
        <a:xfrm>
          <a:off x="5743575" y="16478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542925</xdr:colOff>
      <xdr:row>8</xdr:row>
      <xdr:rowOff>104775</xdr:rowOff>
    </xdr:to>
    <xdr:sp>
      <xdr:nvSpPr>
        <xdr:cNvPr id="2" name="Line 2"/>
        <xdr:cNvSpPr>
          <a:spLocks/>
        </xdr:cNvSpPr>
      </xdr:nvSpPr>
      <xdr:spPr>
        <a:xfrm flipH="1">
          <a:off x="2162175" y="1647825"/>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9</xdr:row>
      <xdr:rowOff>104775</xdr:rowOff>
    </xdr:from>
    <xdr:to>
      <xdr:col>2</xdr:col>
      <xdr:colOff>952500</xdr:colOff>
      <xdr:row>9</xdr:row>
      <xdr:rowOff>104775</xdr:rowOff>
    </xdr:to>
    <xdr:sp>
      <xdr:nvSpPr>
        <xdr:cNvPr id="3" name="Line 3"/>
        <xdr:cNvSpPr>
          <a:spLocks/>
        </xdr:cNvSpPr>
      </xdr:nvSpPr>
      <xdr:spPr>
        <a:xfrm flipH="1" flipV="1">
          <a:off x="2162175" y="1838325"/>
          <a:ext cx="962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9</xdr:row>
      <xdr:rowOff>104775</xdr:rowOff>
    </xdr:from>
    <xdr:to>
      <xdr:col>5</xdr:col>
      <xdr:colOff>9525</xdr:colOff>
      <xdr:row>9</xdr:row>
      <xdr:rowOff>104775</xdr:rowOff>
    </xdr:to>
    <xdr:sp>
      <xdr:nvSpPr>
        <xdr:cNvPr id="4" name="Line 4"/>
        <xdr:cNvSpPr>
          <a:spLocks/>
        </xdr:cNvSpPr>
      </xdr:nvSpPr>
      <xdr:spPr>
        <a:xfrm>
          <a:off x="4352925" y="1838325"/>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8"/>
  <sheetViews>
    <sheetView tabSelected="1" view="pageBreakPreview" zoomScale="75" zoomScaleNormal="75" zoomScaleSheetLayoutView="75" workbookViewId="0" topLeftCell="A16">
      <selection activeCell="A45" sqref="A45:G45"/>
    </sheetView>
  </sheetViews>
  <sheetFormatPr defaultColWidth="9.140625" defaultRowHeight="12.75"/>
  <cols>
    <col min="1" max="1" width="39.57421875" style="6" customWidth="1"/>
    <col min="2" max="2" width="5.421875" style="6" hidden="1" customWidth="1"/>
    <col min="3" max="4" width="17.00390625" style="3" customWidth="1"/>
    <col min="5" max="5" width="1.8515625" style="4" customWidth="1"/>
    <col min="6" max="7" width="17.140625" style="3" customWidth="1"/>
    <col min="8" max="16384" width="9.140625" style="3" customWidth="1"/>
  </cols>
  <sheetData>
    <row r="1" spans="1:2" ht="16.5">
      <c r="A1" s="1" t="s">
        <v>0</v>
      </c>
      <c r="B1" s="2"/>
    </row>
    <row r="2" ht="14.25">
      <c r="A2" s="5" t="s">
        <v>1</v>
      </c>
    </row>
    <row r="3" ht="14.25">
      <c r="A3" s="5" t="s">
        <v>2</v>
      </c>
    </row>
    <row r="4" spans="1:7" ht="15.75" thickBot="1">
      <c r="A4" s="7"/>
      <c r="B4" s="7"/>
      <c r="C4" s="8"/>
      <c r="D4" s="8"/>
      <c r="E4" s="8"/>
      <c r="F4" s="8"/>
      <c r="G4" s="8"/>
    </row>
    <row r="5" spans="1:2" ht="15.75">
      <c r="A5" s="9" t="s">
        <v>3</v>
      </c>
      <c r="B5" s="10"/>
    </row>
    <row r="6" spans="1:2" ht="15.75">
      <c r="A6" s="11" t="s">
        <v>112</v>
      </c>
      <c r="B6" s="12"/>
    </row>
    <row r="7" spans="1:7" ht="15.75" thickBot="1">
      <c r="A7" s="13" t="s">
        <v>4</v>
      </c>
      <c r="B7" s="14"/>
      <c r="C7" s="8"/>
      <c r="D7" s="8"/>
      <c r="E7" s="8"/>
      <c r="F7" s="8"/>
      <c r="G7" s="8"/>
    </row>
    <row r="8" spans="1:2" ht="15">
      <c r="A8" s="2"/>
      <c r="B8" s="2"/>
    </row>
    <row r="9" spans="1:7" ht="15">
      <c r="A9" s="2"/>
      <c r="B9" s="2"/>
      <c r="C9" s="128" t="s">
        <v>5</v>
      </c>
      <c r="D9" s="128"/>
      <c r="E9" s="15"/>
      <c r="F9" s="128" t="s">
        <v>6</v>
      </c>
      <c r="G9" s="128"/>
    </row>
    <row r="10" spans="1:7" ht="45">
      <c r="A10" s="2"/>
      <c r="B10" s="2"/>
      <c r="C10" s="16" t="s">
        <v>7</v>
      </c>
      <c r="D10" s="17" t="s">
        <v>8</v>
      </c>
      <c r="E10" s="15"/>
      <c r="F10" s="17" t="s">
        <v>9</v>
      </c>
      <c r="G10" s="17" t="s">
        <v>10</v>
      </c>
    </row>
    <row r="11" spans="1:7" s="56" customFormat="1" ht="30">
      <c r="A11" s="18"/>
      <c r="B11" s="18"/>
      <c r="C11" s="19" t="s">
        <v>113</v>
      </c>
      <c r="D11" s="19" t="s">
        <v>115</v>
      </c>
      <c r="E11" s="20"/>
      <c r="F11" s="19" t="str">
        <f>C11</f>
        <v>31 December 2006</v>
      </c>
      <c r="G11" s="19" t="str">
        <f>D11</f>
        <v>31 December 2005</v>
      </c>
    </row>
    <row r="12" spans="1:7" ht="15">
      <c r="A12" s="2"/>
      <c r="B12" s="2"/>
      <c r="C12" s="21" t="s">
        <v>11</v>
      </c>
      <c r="D12" s="21" t="s">
        <v>11</v>
      </c>
      <c r="E12" s="21"/>
      <c r="F12" s="21" t="s">
        <v>11</v>
      </c>
      <c r="G12" s="21" t="s">
        <v>11</v>
      </c>
    </row>
    <row r="13" spans="1:7" ht="15">
      <c r="A13" s="2"/>
      <c r="B13" s="2"/>
      <c r="C13" s="21"/>
      <c r="D13" s="21"/>
      <c r="E13" s="21"/>
      <c r="F13" s="21"/>
      <c r="G13" s="21"/>
    </row>
    <row r="14" spans="1:8" ht="15">
      <c r="A14" s="22"/>
      <c r="B14" s="22"/>
      <c r="C14" s="23"/>
      <c r="D14" s="23"/>
      <c r="E14" s="24"/>
      <c r="F14" s="23"/>
      <c r="G14" s="23"/>
      <c r="H14" s="58"/>
    </row>
    <row r="15" spans="1:7" ht="15" thickBot="1">
      <c r="A15" s="25" t="s">
        <v>12</v>
      </c>
      <c r="B15" s="26"/>
      <c r="C15" s="27">
        <v>6030</v>
      </c>
      <c r="D15" s="28" t="s">
        <v>13</v>
      </c>
      <c r="E15" s="29"/>
      <c r="F15" s="27">
        <v>11662</v>
      </c>
      <c r="G15" s="28" t="s">
        <v>13</v>
      </c>
    </row>
    <row r="16" spans="1:7" ht="14.25">
      <c r="A16" s="30"/>
      <c r="C16" s="31"/>
      <c r="D16" s="31"/>
      <c r="E16" s="29"/>
      <c r="F16" s="31"/>
      <c r="G16" s="31"/>
    </row>
    <row r="17" spans="1:7" ht="28.5">
      <c r="A17" s="32" t="s">
        <v>14</v>
      </c>
      <c r="B17" s="26"/>
      <c r="C17" s="33">
        <f>1369+563+97-17</f>
        <v>2012</v>
      </c>
      <c r="D17" s="34" t="s">
        <v>13</v>
      </c>
      <c r="E17" s="35"/>
      <c r="F17" s="33">
        <f>3403+1104+296-33</f>
        <v>4770</v>
      </c>
      <c r="G17" s="34" t="s">
        <v>13</v>
      </c>
    </row>
    <row r="18" spans="1:7" ht="14.25">
      <c r="A18" s="25"/>
      <c r="B18" s="26"/>
      <c r="C18" s="33"/>
      <c r="D18" s="29"/>
      <c r="E18" s="35"/>
      <c r="F18" s="33"/>
      <c r="G18" s="29"/>
    </row>
    <row r="19" spans="1:7" ht="14.25">
      <c r="A19" s="25" t="s">
        <v>15</v>
      </c>
      <c r="B19" s="26"/>
      <c r="C19" s="33">
        <v>-563</v>
      </c>
      <c r="D19" s="34" t="s">
        <v>13</v>
      </c>
      <c r="E19" s="35"/>
      <c r="F19" s="33">
        <v>-1104</v>
      </c>
      <c r="G19" s="34" t="s">
        <v>13</v>
      </c>
    </row>
    <row r="20" spans="1:7" ht="14.25">
      <c r="A20" s="25"/>
      <c r="B20" s="26"/>
      <c r="C20" s="33"/>
      <c r="D20" s="29"/>
      <c r="E20" s="35"/>
      <c r="F20" s="33"/>
      <c r="G20" s="29"/>
    </row>
    <row r="21" spans="1:7" ht="14.25">
      <c r="A21" s="36" t="s">
        <v>16</v>
      </c>
      <c r="B21" s="37"/>
      <c r="C21" s="29">
        <v>-96</v>
      </c>
      <c r="D21" s="34" t="s">
        <v>13</v>
      </c>
      <c r="E21" s="29"/>
      <c r="F21" s="29">
        <v>-296</v>
      </c>
      <c r="G21" s="34" t="s">
        <v>13</v>
      </c>
    </row>
    <row r="22" spans="1:8" ht="14.25">
      <c r="A22" s="36"/>
      <c r="B22" s="37"/>
      <c r="C22" s="29"/>
      <c r="D22" s="29"/>
      <c r="E22" s="29"/>
      <c r="F22" s="29"/>
      <c r="G22" s="29"/>
      <c r="H22" s="58"/>
    </row>
    <row r="23" spans="1:8" ht="14.25">
      <c r="A23" s="36" t="s">
        <v>17</v>
      </c>
      <c r="B23" s="37"/>
      <c r="C23" s="38">
        <v>16</v>
      </c>
      <c r="D23" s="39" t="s">
        <v>13</v>
      </c>
      <c r="E23" s="29"/>
      <c r="F23" s="38">
        <v>33</v>
      </c>
      <c r="G23" s="39" t="s">
        <v>13</v>
      </c>
      <c r="H23" s="58"/>
    </row>
    <row r="24" spans="1:7" ht="14.25">
      <c r="A24" s="36"/>
      <c r="B24" s="37"/>
      <c r="C24" s="29"/>
      <c r="D24" s="29"/>
      <c r="E24" s="29"/>
      <c r="F24" s="29"/>
      <c r="G24" s="29"/>
    </row>
    <row r="25" spans="1:7" ht="15">
      <c r="A25" s="40" t="s">
        <v>18</v>
      </c>
      <c r="B25" s="41"/>
      <c r="C25" s="29">
        <f>+C17+C19+C21+C23</f>
        <v>1369</v>
      </c>
      <c r="D25" s="34" t="s">
        <v>13</v>
      </c>
      <c r="E25" s="29"/>
      <c r="F25" s="29">
        <f>+F17+F19+F21+F23</f>
        <v>3403</v>
      </c>
      <c r="G25" s="34" t="s">
        <v>13</v>
      </c>
    </row>
    <row r="26" spans="1:10" ht="14.25">
      <c r="A26" s="36"/>
      <c r="B26" s="37"/>
      <c r="C26" s="29"/>
      <c r="D26" s="29"/>
      <c r="E26" s="29"/>
      <c r="F26" s="29"/>
      <c r="G26" s="29"/>
      <c r="J26" s="23"/>
    </row>
    <row r="27" spans="1:7" ht="14.25">
      <c r="A27" s="25" t="s">
        <v>19</v>
      </c>
      <c r="B27" s="26"/>
      <c r="C27" s="29">
        <v>72</v>
      </c>
      <c r="D27" s="34" t="s">
        <v>13</v>
      </c>
      <c r="E27" s="29"/>
      <c r="F27" s="29">
        <v>-348</v>
      </c>
      <c r="G27" s="34" t="s">
        <v>13</v>
      </c>
    </row>
    <row r="28" spans="1:7" ht="14.25">
      <c r="A28" s="36"/>
      <c r="B28" s="37"/>
      <c r="C28" s="29"/>
      <c r="D28" s="29"/>
      <c r="E28" s="29"/>
      <c r="F28" s="29"/>
      <c r="G28" s="29"/>
    </row>
    <row r="29" spans="1:7" ht="15.75" thickBot="1">
      <c r="A29" s="40" t="s">
        <v>20</v>
      </c>
      <c r="B29" s="41"/>
      <c r="C29" s="42">
        <f>+C25+C27</f>
        <v>1441</v>
      </c>
      <c r="D29" s="43" t="s">
        <v>13</v>
      </c>
      <c r="E29" s="29"/>
      <c r="F29" s="42">
        <f>+F25+F27</f>
        <v>3055</v>
      </c>
      <c r="G29" s="43" t="s">
        <v>13</v>
      </c>
    </row>
    <row r="30" spans="1:7" ht="15" thickTop="1">
      <c r="A30" s="25"/>
      <c r="B30" s="26"/>
      <c r="C30" s="29"/>
      <c r="D30" s="29"/>
      <c r="E30" s="29"/>
      <c r="F30" s="29"/>
      <c r="G30" s="29"/>
    </row>
    <row r="31" spans="1:7" ht="15">
      <c r="A31" s="44"/>
      <c r="B31" s="45"/>
      <c r="C31" s="29"/>
      <c r="D31" s="29"/>
      <c r="E31" s="29"/>
      <c r="F31" s="29"/>
      <c r="G31" s="29"/>
    </row>
    <row r="32" spans="1:7" ht="15">
      <c r="A32" s="44" t="s">
        <v>21</v>
      </c>
      <c r="B32" s="44"/>
      <c r="C32" s="29"/>
      <c r="D32" s="29"/>
      <c r="E32" s="29"/>
      <c r="F32" s="29"/>
      <c r="G32" s="29"/>
    </row>
    <row r="33" spans="1:7" ht="14.25">
      <c r="A33" s="46" t="s">
        <v>22</v>
      </c>
      <c r="B33" s="26"/>
      <c r="C33" s="29">
        <f>C29</f>
        <v>1441</v>
      </c>
      <c r="D33" s="34" t="s">
        <v>13</v>
      </c>
      <c r="E33" s="29"/>
      <c r="F33" s="29">
        <f>F29</f>
        <v>3055</v>
      </c>
      <c r="G33" s="34" t="s">
        <v>13</v>
      </c>
    </row>
    <row r="34" spans="1:7" ht="14.25">
      <c r="A34" s="46" t="s">
        <v>23</v>
      </c>
      <c r="B34" s="26"/>
      <c r="C34" s="29">
        <v>0</v>
      </c>
      <c r="D34" s="34" t="s">
        <v>13</v>
      </c>
      <c r="E34" s="29"/>
      <c r="F34" s="29">
        <v>0</v>
      </c>
      <c r="G34" s="34" t="s">
        <v>13</v>
      </c>
    </row>
    <row r="35" spans="1:7" ht="15" thickBot="1">
      <c r="A35" s="25"/>
      <c r="B35" s="25"/>
      <c r="C35" s="47">
        <f>+C33+C34</f>
        <v>1441</v>
      </c>
      <c r="D35" s="43" t="s">
        <v>13</v>
      </c>
      <c r="E35" s="29"/>
      <c r="F35" s="47">
        <f>+F33+F34</f>
        <v>3055</v>
      </c>
      <c r="G35" s="43" t="s">
        <v>13</v>
      </c>
    </row>
    <row r="36" spans="1:7" ht="15.75" thickTop="1">
      <c r="A36" s="44"/>
      <c r="B36" s="44"/>
      <c r="C36" s="48"/>
      <c r="D36" s="48"/>
      <c r="E36" s="48"/>
      <c r="F36" s="48"/>
      <c r="G36" s="48"/>
    </row>
    <row r="37" spans="1:7" ht="15">
      <c r="A37" s="49" t="s">
        <v>24</v>
      </c>
      <c r="B37" s="49"/>
      <c r="C37" s="48"/>
      <c r="D37" s="48"/>
      <c r="E37" s="48"/>
      <c r="F37" s="48"/>
      <c r="G37" s="48"/>
    </row>
    <row r="38" spans="1:7" ht="14.25">
      <c r="A38" s="50" t="s">
        <v>25</v>
      </c>
      <c r="B38" s="51"/>
      <c r="C38" s="52">
        <v>1.3</v>
      </c>
      <c r="D38" s="34" t="s">
        <v>13</v>
      </c>
      <c r="E38" s="48"/>
      <c r="F38" s="52">
        <v>2.9</v>
      </c>
      <c r="G38" s="34" t="s">
        <v>13</v>
      </c>
    </row>
    <row r="39" spans="1:7" ht="14.25">
      <c r="A39" s="50" t="s">
        <v>26</v>
      </c>
      <c r="B39" s="51"/>
      <c r="C39" s="53" t="s">
        <v>13</v>
      </c>
      <c r="D39" s="34" t="s">
        <v>13</v>
      </c>
      <c r="E39" s="48"/>
      <c r="F39" s="53" t="s">
        <v>13</v>
      </c>
      <c r="G39" s="34" t="s">
        <v>13</v>
      </c>
    </row>
    <row r="40" spans="3:7" ht="14.25">
      <c r="C40" s="54"/>
      <c r="D40" s="23"/>
      <c r="E40" s="24"/>
      <c r="F40" s="54"/>
      <c r="G40" s="23"/>
    </row>
    <row r="41" spans="3:7" ht="14.25">
      <c r="C41" s="54"/>
      <c r="D41" s="23"/>
      <c r="E41" s="24"/>
      <c r="F41" s="54"/>
      <c r="G41" s="23"/>
    </row>
    <row r="42" spans="3:7" ht="14.25">
      <c r="C42" s="54"/>
      <c r="D42" s="23"/>
      <c r="E42" s="24"/>
      <c r="F42" s="54"/>
      <c r="G42" s="23"/>
    </row>
    <row r="43" spans="1:7" ht="14.25">
      <c r="A43" s="55" t="s">
        <v>27</v>
      </c>
      <c r="C43" s="23"/>
      <c r="D43" s="23"/>
      <c r="E43" s="24"/>
      <c r="F43" s="23"/>
      <c r="G43" s="23"/>
    </row>
    <row r="44" spans="3:7" ht="14.25">
      <c r="C44" s="6"/>
      <c r="D44" s="6"/>
      <c r="E44" s="6"/>
      <c r="F44" s="6"/>
      <c r="G44" s="6"/>
    </row>
    <row r="45" spans="1:7" ht="29.25" customHeight="1">
      <c r="A45" s="129" t="s">
        <v>117</v>
      </c>
      <c r="B45" s="129"/>
      <c r="C45" s="129"/>
      <c r="D45" s="129"/>
      <c r="E45" s="129"/>
      <c r="F45" s="129"/>
      <c r="G45" s="129"/>
    </row>
    <row r="46" spans="4:7" ht="14.25">
      <c r="D46" s="23"/>
      <c r="E46" s="24"/>
      <c r="F46" s="23"/>
      <c r="G46" s="23"/>
    </row>
    <row r="47" spans="1:7" ht="43.5" customHeight="1">
      <c r="A47" s="130" t="s">
        <v>28</v>
      </c>
      <c r="B47" s="130"/>
      <c r="C47" s="130"/>
      <c r="D47" s="130"/>
      <c r="E47" s="130"/>
      <c r="F47" s="130"/>
      <c r="G47" s="130"/>
    </row>
    <row r="48" spans="4:7" ht="14.25">
      <c r="D48" s="23"/>
      <c r="E48" s="24"/>
      <c r="F48" s="23"/>
      <c r="G48" s="23"/>
    </row>
    <row r="49" spans="1:7" ht="14.25">
      <c r="A49" s="59"/>
      <c r="D49" s="23"/>
      <c r="E49" s="24"/>
      <c r="F49" s="23"/>
      <c r="G49" s="23"/>
    </row>
    <row r="50" spans="4:7" ht="14.25">
      <c r="D50" s="23"/>
      <c r="E50" s="24"/>
      <c r="F50" s="23"/>
      <c r="G50" s="23"/>
    </row>
    <row r="51" spans="4:7" ht="14.25">
      <c r="D51" s="23"/>
      <c r="E51" s="24"/>
      <c r="F51" s="23"/>
      <c r="G51" s="23"/>
    </row>
    <row r="52" spans="4:7" ht="14.25">
      <c r="D52" s="23"/>
      <c r="E52" s="24"/>
      <c r="F52" s="23"/>
      <c r="G52" s="23"/>
    </row>
    <row r="53" spans="4:7" ht="14.25">
      <c r="D53" s="23"/>
      <c r="E53" s="24"/>
      <c r="F53" s="23"/>
      <c r="G53" s="23"/>
    </row>
    <row r="54" spans="4:7" ht="14.25">
      <c r="D54" s="23"/>
      <c r="E54" s="24"/>
      <c r="F54" s="23"/>
      <c r="G54" s="23"/>
    </row>
    <row r="55" spans="4:7" ht="14.25">
      <c r="D55" s="23"/>
      <c r="E55" s="24"/>
      <c r="F55" s="23"/>
      <c r="G55" s="23"/>
    </row>
    <row r="56" spans="4:7" ht="14.25">
      <c r="D56" s="23"/>
      <c r="E56" s="24"/>
      <c r="F56" s="23"/>
      <c r="G56" s="23"/>
    </row>
    <row r="57" spans="4:7" ht="14.25">
      <c r="D57" s="23"/>
      <c r="E57" s="24"/>
      <c r="F57" s="23"/>
      <c r="G57" s="23"/>
    </row>
    <row r="58" spans="4:7" ht="14.25">
      <c r="D58" s="23"/>
      <c r="E58" s="24"/>
      <c r="F58" s="23"/>
      <c r="G58" s="23"/>
    </row>
  </sheetData>
  <mergeCells count="4">
    <mergeCell ref="C9:D9"/>
    <mergeCell ref="F9:G9"/>
    <mergeCell ref="A45:G45"/>
    <mergeCell ref="A47:G47"/>
  </mergeCells>
  <printOptions/>
  <pageMargins left="0.75" right="0.75" top="0.76"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72"/>
  <sheetViews>
    <sheetView view="pageBreakPreview" zoomScale="75" zoomScaleNormal="75" zoomScaleSheetLayoutView="75" workbookViewId="0" topLeftCell="A21">
      <selection activeCell="C34" sqref="C34"/>
    </sheetView>
  </sheetViews>
  <sheetFormatPr defaultColWidth="9.140625" defaultRowHeight="12.75"/>
  <cols>
    <col min="1" max="1" width="61.28125" style="86" customWidth="1"/>
    <col min="2" max="2" width="11.28125" style="86" customWidth="1"/>
    <col min="3" max="3" width="17.7109375" style="4" customWidth="1"/>
    <col min="4" max="4" width="2.8515625" style="4" customWidth="1"/>
    <col min="5" max="5" width="17.7109375" style="86" customWidth="1"/>
    <col min="6" max="7" width="9.140625" style="61" customWidth="1"/>
    <col min="8" max="8" width="16.140625" style="61" bestFit="1" customWidth="1"/>
    <col min="9" max="16384" width="9.140625" style="61" customWidth="1"/>
  </cols>
  <sheetData>
    <row r="1" spans="1:5" ht="16.5">
      <c r="A1" s="60" t="s">
        <v>0</v>
      </c>
      <c r="B1" s="3"/>
      <c r="E1" s="3"/>
    </row>
    <row r="2" spans="1:5" ht="14.25">
      <c r="A2" s="62" t="s">
        <v>1</v>
      </c>
      <c r="B2" s="3"/>
      <c r="E2" s="3"/>
    </row>
    <row r="3" spans="1:5" s="3" customFormat="1" ht="14.25">
      <c r="A3" s="5" t="s">
        <v>2</v>
      </c>
      <c r="B3" s="6"/>
      <c r="E3" s="4"/>
    </row>
    <row r="4" spans="1:6" ht="15.75" thickBot="1">
      <c r="A4" s="7"/>
      <c r="B4" s="8"/>
      <c r="C4" s="8"/>
      <c r="D4" s="8"/>
      <c r="E4" s="8"/>
      <c r="F4" s="3"/>
    </row>
    <row r="5" spans="1:6" ht="15.75">
      <c r="A5" s="63" t="s">
        <v>29</v>
      </c>
      <c r="B5" s="3"/>
      <c r="E5" s="3"/>
      <c r="F5" s="3"/>
    </row>
    <row r="6" spans="1:6" ht="15.75">
      <c r="A6" s="63" t="s">
        <v>125</v>
      </c>
      <c r="B6" s="61"/>
      <c r="C6" s="61"/>
      <c r="D6" s="61"/>
      <c r="E6" s="61"/>
      <c r="F6" s="3"/>
    </row>
    <row r="7" spans="1:6" ht="15" thickBot="1">
      <c r="A7" s="8"/>
      <c r="B7" s="8"/>
      <c r="C7" s="8"/>
      <c r="D7" s="8"/>
      <c r="E7" s="8"/>
      <c r="F7" s="3"/>
    </row>
    <row r="8" spans="1:6" ht="15.75">
      <c r="A8" s="63"/>
      <c r="B8" s="4"/>
      <c r="E8" s="4"/>
      <c r="F8" s="3"/>
    </row>
    <row r="9" spans="1:6" ht="15">
      <c r="A9" s="64"/>
      <c r="B9" s="3"/>
      <c r="C9" s="15" t="s">
        <v>30</v>
      </c>
      <c r="D9" s="15"/>
      <c r="E9" s="15" t="s">
        <v>31</v>
      </c>
      <c r="F9" s="3"/>
    </row>
    <row r="10" spans="1:6" s="66" customFormat="1" ht="15">
      <c r="A10" s="64"/>
      <c r="B10" s="64"/>
      <c r="C10" s="65" t="s">
        <v>32</v>
      </c>
      <c r="D10" s="65"/>
      <c r="E10" s="65" t="s">
        <v>32</v>
      </c>
      <c r="F10" s="10"/>
    </row>
    <row r="11" spans="2:12" s="67" customFormat="1" ht="30">
      <c r="B11" s="68"/>
      <c r="C11" s="70" t="s">
        <v>113</v>
      </c>
      <c r="D11" s="69"/>
      <c r="E11" s="70" t="s">
        <v>33</v>
      </c>
      <c r="F11" s="57"/>
      <c r="L11" s="71"/>
    </row>
    <row r="12" spans="1:12" s="66" customFormat="1" ht="15">
      <c r="A12" s="64"/>
      <c r="B12" s="64"/>
      <c r="C12" s="21" t="s">
        <v>11</v>
      </c>
      <c r="D12" s="21"/>
      <c r="E12" s="21" t="s">
        <v>11</v>
      </c>
      <c r="F12" s="10"/>
      <c r="L12" s="61"/>
    </row>
    <row r="13" spans="1:12" s="66" customFormat="1" ht="15">
      <c r="A13" s="64"/>
      <c r="B13" s="64"/>
      <c r="C13" s="21"/>
      <c r="D13" s="21"/>
      <c r="E13" s="21" t="s">
        <v>34</v>
      </c>
      <c r="F13" s="10"/>
      <c r="L13" s="61"/>
    </row>
    <row r="14" spans="1:12" s="66" customFormat="1" ht="15">
      <c r="A14" s="64" t="s">
        <v>118</v>
      </c>
      <c r="B14" s="64"/>
      <c r="C14" s="21"/>
      <c r="D14" s="21"/>
      <c r="E14" s="21"/>
      <c r="F14" s="10"/>
      <c r="L14" s="61"/>
    </row>
    <row r="15" spans="1:12" s="66" customFormat="1" ht="15">
      <c r="A15" s="64" t="s">
        <v>119</v>
      </c>
      <c r="B15" s="64"/>
      <c r="C15" s="72"/>
      <c r="D15" s="72"/>
      <c r="F15" s="10"/>
      <c r="L15" s="61"/>
    </row>
    <row r="16" spans="1:12" s="66" customFormat="1" ht="15">
      <c r="A16" s="73" t="s">
        <v>35</v>
      </c>
      <c r="B16" s="64"/>
      <c r="C16" s="33">
        <v>14123</v>
      </c>
      <c r="D16" s="74"/>
      <c r="E16" s="34">
        <v>12418</v>
      </c>
      <c r="F16" s="10"/>
      <c r="L16" s="61"/>
    </row>
    <row r="17" spans="1:6" ht="14.25">
      <c r="A17" s="73" t="s">
        <v>114</v>
      </c>
      <c r="B17" s="4"/>
      <c r="C17" s="75">
        <v>16</v>
      </c>
      <c r="D17" s="75"/>
      <c r="E17" s="75">
        <v>0</v>
      </c>
      <c r="F17" s="3"/>
    </row>
    <row r="18" spans="1:6" ht="14.25">
      <c r="A18" s="73" t="s">
        <v>36</v>
      </c>
      <c r="B18" s="4"/>
      <c r="C18" s="76">
        <v>7</v>
      </c>
      <c r="D18" s="75"/>
      <c r="E18" s="39">
        <v>7</v>
      </c>
      <c r="F18" s="3"/>
    </row>
    <row r="19" spans="1:6" ht="14.25" hidden="1">
      <c r="A19" s="61"/>
      <c r="B19" s="4"/>
      <c r="C19" s="76"/>
      <c r="D19" s="75"/>
      <c r="E19" s="39"/>
      <c r="F19" s="3"/>
    </row>
    <row r="20" spans="1:6" ht="14.25">
      <c r="A20" s="61"/>
      <c r="B20" s="4"/>
      <c r="C20" s="75">
        <f>SUM(C16:C19)</f>
        <v>14146</v>
      </c>
      <c r="D20" s="75"/>
      <c r="E20" s="75">
        <f>SUM(E16:E19)</f>
        <v>12425</v>
      </c>
      <c r="F20" s="3"/>
    </row>
    <row r="21" spans="1:6" ht="15">
      <c r="A21" s="64" t="s">
        <v>37</v>
      </c>
      <c r="B21" s="77"/>
      <c r="C21" s="75"/>
      <c r="D21" s="75"/>
      <c r="E21" s="75"/>
      <c r="F21" s="3"/>
    </row>
    <row r="22" spans="1:6" ht="14.25">
      <c r="A22" s="73" t="s">
        <v>38</v>
      </c>
      <c r="B22" s="4"/>
      <c r="C22" s="78">
        <v>978</v>
      </c>
      <c r="D22" s="75"/>
      <c r="E22" s="79">
        <v>182</v>
      </c>
      <c r="F22" s="4"/>
    </row>
    <row r="23" spans="1:6" ht="14.25">
      <c r="A23" s="73" t="s">
        <v>39</v>
      </c>
      <c r="B23" s="4"/>
      <c r="C23" s="80">
        <v>15664</v>
      </c>
      <c r="D23" s="75"/>
      <c r="E23" s="81">
        <v>12633</v>
      </c>
      <c r="F23" s="4"/>
    </row>
    <row r="24" spans="1:6" ht="14.25">
      <c r="A24" s="73" t="s">
        <v>40</v>
      </c>
      <c r="B24" s="4"/>
      <c r="C24" s="80">
        <v>1122</v>
      </c>
      <c r="D24" s="75"/>
      <c r="E24" s="81">
        <v>737</v>
      </c>
      <c r="F24" s="4"/>
    </row>
    <row r="25" spans="1:6" ht="14.25">
      <c r="A25" s="73" t="s">
        <v>41</v>
      </c>
      <c r="B25" s="4"/>
      <c r="C25" s="80">
        <v>1069</v>
      </c>
      <c r="D25" s="75"/>
      <c r="E25" s="81">
        <v>1145</v>
      </c>
      <c r="F25" s="4"/>
    </row>
    <row r="26" spans="1:6" ht="14.25">
      <c r="A26" s="73" t="s">
        <v>42</v>
      </c>
      <c r="B26" s="4"/>
      <c r="C26" s="82">
        <v>4822</v>
      </c>
      <c r="D26" s="83"/>
      <c r="E26" s="81">
        <v>6</v>
      </c>
      <c r="F26" s="4"/>
    </row>
    <row r="27" spans="1:6" ht="14.25">
      <c r="A27" s="4"/>
      <c r="B27" s="4"/>
      <c r="C27" s="82"/>
      <c r="D27" s="83"/>
      <c r="E27" s="82"/>
      <c r="F27" s="4"/>
    </row>
    <row r="28" spans="1:6" ht="15">
      <c r="A28" s="64"/>
      <c r="B28" s="4"/>
      <c r="C28" s="78">
        <f>SUM(C22:C27)</f>
        <v>23655</v>
      </c>
      <c r="D28" s="75"/>
      <c r="E28" s="78">
        <f>SUM(E22:E27)</f>
        <v>14703</v>
      </c>
      <c r="F28" s="4"/>
    </row>
    <row r="29" spans="1:6" ht="15">
      <c r="A29" s="64"/>
      <c r="B29" s="4"/>
      <c r="C29" s="91"/>
      <c r="D29" s="75"/>
      <c r="E29" s="91"/>
      <c r="F29" s="4"/>
    </row>
    <row r="30" spans="1:6" ht="15.75" thickBot="1">
      <c r="A30" s="64" t="s">
        <v>120</v>
      </c>
      <c r="B30" s="4"/>
      <c r="C30" s="127">
        <f>+C20+C28</f>
        <v>37801</v>
      </c>
      <c r="D30" s="75"/>
      <c r="E30" s="127">
        <f>+E20+E28</f>
        <v>27128</v>
      </c>
      <c r="F30" s="4"/>
    </row>
    <row r="31" spans="1:6" ht="15">
      <c r="A31" s="64"/>
      <c r="B31" s="4"/>
      <c r="C31" s="75"/>
      <c r="D31" s="75"/>
      <c r="E31" s="75"/>
      <c r="F31" s="4"/>
    </row>
    <row r="32" spans="1:6" ht="15">
      <c r="A32" s="64" t="s">
        <v>121</v>
      </c>
      <c r="B32" s="4"/>
      <c r="C32" s="75"/>
      <c r="D32" s="75"/>
      <c r="E32" s="75"/>
      <c r="F32" s="4"/>
    </row>
    <row r="33" spans="1:6" ht="15">
      <c r="A33" s="64" t="s">
        <v>122</v>
      </c>
      <c r="B33" s="4"/>
      <c r="C33" s="75"/>
      <c r="D33" s="75"/>
      <c r="E33" s="75"/>
      <c r="F33" s="4"/>
    </row>
    <row r="34" spans="1:6" ht="14.25">
      <c r="A34" s="73" t="s">
        <v>49</v>
      </c>
      <c r="B34" s="4"/>
      <c r="C34" s="75">
        <v>11350</v>
      </c>
      <c r="D34" s="75"/>
      <c r="E34" s="34">
        <v>8300</v>
      </c>
      <c r="F34" s="3"/>
    </row>
    <row r="35" spans="1:6" ht="14.25">
      <c r="A35" s="73" t="s">
        <v>50</v>
      </c>
      <c r="B35" s="4"/>
      <c r="C35" s="75">
        <v>10586</v>
      </c>
      <c r="D35" s="75"/>
      <c r="E35" s="34">
        <v>0</v>
      </c>
      <c r="F35" s="3"/>
    </row>
    <row r="36" spans="1:6" ht="14.25" hidden="1">
      <c r="A36" s="73" t="s">
        <v>51</v>
      </c>
      <c r="B36" s="4"/>
      <c r="C36" s="75">
        <v>0</v>
      </c>
      <c r="D36" s="75"/>
      <c r="E36" s="34">
        <v>0</v>
      </c>
      <c r="F36" s="3"/>
    </row>
    <row r="37" spans="1:6" ht="14.25">
      <c r="A37" s="73" t="s">
        <v>52</v>
      </c>
      <c r="B37" s="4"/>
      <c r="C37" s="76">
        <v>4713</v>
      </c>
      <c r="D37" s="75"/>
      <c r="E37" s="39">
        <v>1658</v>
      </c>
      <c r="F37" s="3"/>
    </row>
    <row r="38" spans="1:8" ht="14.25">
      <c r="A38" s="73" t="s">
        <v>53</v>
      </c>
      <c r="B38" s="4"/>
      <c r="C38" s="91">
        <f>SUM(C34:C37)</f>
        <v>26649</v>
      </c>
      <c r="D38" s="75"/>
      <c r="E38" s="91">
        <f>SUM(E34:E37)</f>
        <v>9958</v>
      </c>
      <c r="F38" s="3"/>
      <c r="H38" s="87"/>
    </row>
    <row r="39" spans="1:6" ht="14.25">
      <c r="A39" s="4"/>
      <c r="B39" s="4"/>
      <c r="C39" s="75"/>
      <c r="D39" s="75"/>
      <c r="E39" s="75"/>
      <c r="F39" s="3"/>
    </row>
    <row r="40" spans="1:6" ht="15">
      <c r="A40" s="64" t="s">
        <v>54</v>
      </c>
      <c r="B40" s="77"/>
      <c r="C40" s="75"/>
      <c r="D40" s="75"/>
      <c r="E40" s="75"/>
      <c r="F40" s="3"/>
    </row>
    <row r="41" spans="1:6" ht="14.25">
      <c r="A41" s="73" t="s">
        <v>55</v>
      </c>
      <c r="B41" s="4"/>
      <c r="C41" s="78">
        <v>4397</v>
      </c>
      <c r="D41" s="75"/>
      <c r="E41" s="79">
        <v>4421</v>
      </c>
      <c r="F41" s="3"/>
    </row>
    <row r="42" spans="1:6" ht="14.25">
      <c r="A42" s="88" t="s">
        <v>56</v>
      </c>
      <c r="B42" s="4"/>
      <c r="C42" s="89">
        <v>707</v>
      </c>
      <c r="D42" s="75"/>
      <c r="E42" s="90">
        <v>572</v>
      </c>
      <c r="F42" s="3"/>
    </row>
    <row r="43" spans="1:6" ht="14.25">
      <c r="A43" s="4"/>
      <c r="B43" s="4"/>
      <c r="C43" s="84">
        <f>SUM(C41:C42)</f>
        <v>5104</v>
      </c>
      <c r="D43" s="75"/>
      <c r="E43" s="84">
        <f>SUM(E41:E42)</f>
        <v>4993</v>
      </c>
      <c r="F43" s="3"/>
    </row>
    <row r="44" spans="1:6" ht="15">
      <c r="A44" s="64"/>
      <c r="B44" s="4"/>
      <c r="C44" s="75"/>
      <c r="D44" s="75"/>
      <c r="E44" s="75"/>
      <c r="F44" s="4"/>
    </row>
    <row r="45" spans="1:6" ht="15">
      <c r="A45" s="64" t="s">
        <v>43</v>
      </c>
      <c r="B45" s="77"/>
      <c r="C45" s="75"/>
      <c r="D45" s="75"/>
      <c r="E45" s="75"/>
      <c r="F45" s="4"/>
    </row>
    <row r="46" spans="1:12" ht="14.25">
      <c r="A46" s="73" t="s">
        <v>44</v>
      </c>
      <c r="B46" s="4"/>
      <c r="C46" s="78">
        <v>2277</v>
      </c>
      <c r="D46" s="75"/>
      <c r="E46" s="79">
        <v>2064</v>
      </c>
      <c r="F46" s="4"/>
      <c r="L46"/>
    </row>
    <row r="47" spans="1:12" ht="14.25">
      <c r="A47" s="73" t="s">
        <v>45</v>
      </c>
      <c r="B47" s="4"/>
      <c r="C47" s="80">
        <v>1426</v>
      </c>
      <c r="D47" s="75"/>
      <c r="E47" s="81">
        <v>1127</v>
      </c>
      <c r="F47" s="4"/>
      <c r="L47"/>
    </row>
    <row r="48" spans="1:12" ht="14.25">
      <c r="A48" s="73" t="s">
        <v>46</v>
      </c>
      <c r="B48" s="4"/>
      <c r="C48" s="82">
        <v>156</v>
      </c>
      <c r="D48" s="83"/>
      <c r="E48" s="81">
        <v>67</v>
      </c>
      <c r="F48" s="4"/>
      <c r="L48"/>
    </row>
    <row r="49" spans="1:12" ht="14.25">
      <c r="A49" s="73" t="s">
        <v>19</v>
      </c>
      <c r="B49" s="4"/>
      <c r="C49" s="80">
        <v>108</v>
      </c>
      <c r="D49" s="75"/>
      <c r="E49" s="81">
        <v>201</v>
      </c>
      <c r="F49" s="4"/>
      <c r="L49"/>
    </row>
    <row r="50" spans="1:12" ht="14.25">
      <c r="A50" s="73" t="s">
        <v>47</v>
      </c>
      <c r="B50" s="4"/>
      <c r="C50" s="80">
        <v>2081</v>
      </c>
      <c r="D50" s="75"/>
      <c r="E50" s="81">
        <v>7757</v>
      </c>
      <c r="F50" s="4"/>
      <c r="L50"/>
    </row>
    <row r="51" spans="1:12" ht="14.25">
      <c r="A51" s="73" t="s">
        <v>48</v>
      </c>
      <c r="B51" s="4"/>
      <c r="C51" s="82">
        <v>0</v>
      </c>
      <c r="D51" s="83"/>
      <c r="E51" s="81">
        <v>961</v>
      </c>
      <c r="F51" s="4"/>
      <c r="L51"/>
    </row>
    <row r="52" spans="1:12" ht="14.25">
      <c r="A52" s="73"/>
      <c r="B52" s="4"/>
      <c r="C52" s="82"/>
      <c r="D52" s="83"/>
      <c r="E52" s="82"/>
      <c r="F52" s="4"/>
      <c r="L52"/>
    </row>
    <row r="53" spans="1:6" ht="14.25">
      <c r="A53" s="4"/>
      <c r="B53" s="4"/>
      <c r="C53" s="84">
        <f>SUM(C46:C51)</f>
        <v>6048</v>
      </c>
      <c r="D53" s="75"/>
      <c r="E53" s="84">
        <f>SUM(E46:E51)</f>
        <v>12177</v>
      </c>
      <c r="F53" s="4"/>
    </row>
    <row r="54" spans="1:5" ht="15">
      <c r="A54" s="85"/>
      <c r="C54" s="83"/>
      <c r="D54" s="83"/>
      <c r="E54" s="83"/>
    </row>
    <row r="55" spans="1:5" ht="15">
      <c r="A55" s="85" t="s">
        <v>123</v>
      </c>
      <c r="C55" s="125">
        <f>+C43+C53</f>
        <v>11152</v>
      </c>
      <c r="D55" s="83"/>
      <c r="E55" s="125">
        <f>+E43+E53</f>
        <v>17170</v>
      </c>
    </row>
    <row r="56" spans="1:5" ht="15">
      <c r="A56" s="85"/>
      <c r="C56" s="126"/>
      <c r="D56" s="83"/>
      <c r="E56" s="126"/>
    </row>
    <row r="57" spans="1:6" ht="15.75" thickBot="1">
      <c r="A57" s="66" t="s">
        <v>126</v>
      </c>
      <c r="B57" s="4"/>
      <c r="C57" s="127">
        <f>C38+C55</f>
        <v>37801</v>
      </c>
      <c r="D57" s="75"/>
      <c r="E57" s="127">
        <f>E38+E55</f>
        <v>27128</v>
      </c>
      <c r="F57" s="3"/>
    </row>
    <row r="58" spans="1:6" ht="15">
      <c r="A58" s="66"/>
      <c r="B58" s="4"/>
      <c r="C58" s="75"/>
      <c r="D58" s="75"/>
      <c r="E58" s="33"/>
      <c r="F58" s="3"/>
    </row>
    <row r="59" spans="1:6" ht="14.25">
      <c r="A59" s="4" t="s">
        <v>57</v>
      </c>
      <c r="B59" s="4"/>
      <c r="C59" s="24"/>
      <c r="D59" s="24"/>
      <c r="E59" s="24"/>
      <c r="F59" s="3"/>
    </row>
    <row r="60" spans="1:8" ht="14.25">
      <c r="A60" s="4" t="s">
        <v>58</v>
      </c>
      <c r="B60" s="4"/>
      <c r="C60" s="92">
        <f>C38/(C34/10)/100</f>
        <v>0.2347929515418502</v>
      </c>
      <c r="D60" s="92"/>
      <c r="E60" s="92">
        <f>E38/(E34/10)/100</f>
        <v>0.11997590361445783</v>
      </c>
      <c r="F60" s="3"/>
      <c r="G60" s="93"/>
      <c r="H60" s="93"/>
    </row>
    <row r="61" spans="1:8" ht="14.25">
      <c r="A61" s="4"/>
      <c r="B61" s="4"/>
      <c r="C61" s="92"/>
      <c r="D61" s="92"/>
      <c r="E61" s="92"/>
      <c r="F61" s="3"/>
      <c r="G61" s="93"/>
      <c r="H61" s="93"/>
    </row>
    <row r="62" spans="1:7" ht="43.5" customHeight="1">
      <c r="A62" s="131" t="s">
        <v>59</v>
      </c>
      <c r="B62" s="131"/>
      <c r="C62" s="131"/>
      <c r="D62" s="131"/>
      <c r="E62" s="131"/>
      <c r="F62" s="56"/>
      <c r="G62" s="56"/>
    </row>
    <row r="63" spans="1:6" ht="14.25">
      <c r="A63" s="4"/>
      <c r="B63" s="4"/>
      <c r="C63" s="24"/>
      <c r="D63" s="24"/>
      <c r="E63" s="24"/>
      <c r="F63" s="3"/>
    </row>
    <row r="64" spans="3:5" ht="14.25">
      <c r="C64" s="24"/>
      <c r="D64" s="24"/>
      <c r="E64" s="94"/>
    </row>
    <row r="65" spans="3:5" ht="14.25">
      <c r="C65" s="24"/>
      <c r="D65" s="24"/>
      <c r="E65" s="94"/>
    </row>
    <row r="66" spans="3:5" ht="14.25">
      <c r="C66" s="24"/>
      <c r="D66" s="24"/>
      <c r="E66" s="94"/>
    </row>
    <row r="67" spans="3:5" ht="14.25">
      <c r="C67" s="24"/>
      <c r="D67" s="24"/>
      <c r="E67" s="94"/>
    </row>
    <row r="68" spans="3:5" ht="14.25">
      <c r="C68" s="24"/>
      <c r="D68" s="24"/>
      <c r="E68" s="94"/>
    </row>
    <row r="69" spans="3:5" ht="14.25">
      <c r="C69" s="24"/>
      <c r="D69" s="24"/>
      <c r="E69" s="94"/>
    </row>
    <row r="70" spans="3:5" ht="14.25">
      <c r="C70" s="24"/>
      <c r="D70" s="24"/>
      <c r="E70" s="94"/>
    </row>
    <row r="71" spans="3:5" ht="14.25">
      <c r="C71" s="24"/>
      <c r="D71" s="24"/>
      <c r="E71" s="94"/>
    </row>
    <row r="72" spans="3:5" ht="14.25">
      <c r="C72" s="24"/>
      <c r="D72" s="24"/>
      <c r="E72" s="94"/>
    </row>
  </sheetData>
  <mergeCells count="1">
    <mergeCell ref="A62:E62"/>
  </mergeCells>
  <printOptions/>
  <pageMargins left="0.75" right="0.75" top="0.76"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5"/>
  <sheetViews>
    <sheetView view="pageBreakPreview" zoomScale="75" zoomScaleNormal="75" zoomScaleSheetLayoutView="75" workbookViewId="0" topLeftCell="A4">
      <selection activeCell="D13" sqref="D13"/>
    </sheetView>
  </sheetViews>
  <sheetFormatPr defaultColWidth="9.140625" defaultRowHeight="12.75"/>
  <cols>
    <col min="1" max="1" width="61.28125" style="61" customWidth="1"/>
    <col min="2" max="2" width="11.28125" style="23" customWidth="1"/>
    <col min="3" max="3" width="16.7109375" style="48" customWidth="1"/>
    <col min="4" max="4" width="2.8515625" style="86" customWidth="1"/>
    <col min="5" max="5" width="17.28125" style="48" customWidth="1"/>
    <col min="6" max="11" width="9.140625" style="86" customWidth="1"/>
    <col min="12" max="16384" width="9.140625" style="61" customWidth="1"/>
  </cols>
  <sheetData>
    <row r="1" ht="16.5">
      <c r="A1" s="60" t="s">
        <v>0</v>
      </c>
    </row>
    <row r="2" ht="14.25">
      <c r="A2" s="95" t="s">
        <v>1</v>
      </c>
    </row>
    <row r="3" spans="1:5" s="3" customFormat="1" ht="14.25">
      <c r="A3" s="5" t="s">
        <v>2</v>
      </c>
      <c r="B3" s="6"/>
      <c r="E3" s="4"/>
    </row>
    <row r="4" spans="1:5" ht="15" thickBot="1">
      <c r="A4" s="96"/>
      <c r="B4" s="97"/>
      <c r="C4" s="98"/>
      <c r="D4" s="98"/>
      <c r="E4" s="98"/>
    </row>
    <row r="5" spans="1:5" ht="15.75">
      <c r="A5" s="63" t="s">
        <v>60</v>
      </c>
      <c r="B5" s="99"/>
      <c r="C5" s="99"/>
      <c r="D5" s="99"/>
      <c r="E5" s="99"/>
    </row>
    <row r="6" spans="1:5" ht="15.75">
      <c r="A6" s="102" t="s">
        <v>112</v>
      </c>
      <c r="B6" s="99"/>
      <c r="C6" s="99"/>
      <c r="D6" s="99"/>
      <c r="E6" s="99"/>
    </row>
    <row r="7" spans="1:5" ht="15" thickBot="1">
      <c r="A7" s="13" t="s">
        <v>4</v>
      </c>
      <c r="B7" s="97"/>
      <c r="C7" s="98"/>
      <c r="D7" s="98"/>
      <c r="E7" s="98"/>
    </row>
    <row r="8" spans="1:4" ht="14.25">
      <c r="A8" s="3"/>
      <c r="D8" s="4"/>
    </row>
    <row r="9" spans="1:5" ht="45">
      <c r="A9" s="3"/>
      <c r="B9" s="99"/>
      <c r="C9" s="17" t="s">
        <v>9</v>
      </c>
      <c r="D9" s="100"/>
      <c r="E9" s="17" t="s">
        <v>10</v>
      </c>
    </row>
    <row r="10" spans="2:11" s="71" customFormat="1" ht="30">
      <c r="B10" s="101"/>
      <c r="C10" s="124" t="s">
        <v>113</v>
      </c>
      <c r="D10" s="103"/>
      <c r="E10" s="124" t="s">
        <v>115</v>
      </c>
      <c r="F10" s="104"/>
      <c r="G10" s="104"/>
      <c r="H10" s="104"/>
      <c r="I10" s="104"/>
      <c r="J10" s="104"/>
      <c r="K10" s="104"/>
    </row>
    <row r="11" spans="1:5" ht="15">
      <c r="A11" s="105"/>
      <c r="B11" s="72"/>
      <c r="C11" s="21" t="s">
        <v>11</v>
      </c>
      <c r="D11" s="100"/>
      <c r="E11" s="21" t="s">
        <v>11</v>
      </c>
    </row>
    <row r="12" spans="1:4" ht="15">
      <c r="A12" s="64" t="s">
        <v>61</v>
      </c>
      <c r="B12" s="48"/>
      <c r="D12" s="4"/>
    </row>
    <row r="13" spans="1:5" ht="14.25">
      <c r="A13" s="4" t="s">
        <v>62</v>
      </c>
      <c r="B13" s="48"/>
      <c r="C13" s="29">
        <v>3403</v>
      </c>
      <c r="D13" s="75"/>
      <c r="E13" s="33" t="s">
        <v>13</v>
      </c>
    </row>
    <row r="14" spans="1:5" ht="14.25">
      <c r="A14" s="4"/>
      <c r="B14" s="48"/>
      <c r="C14" s="29"/>
      <c r="D14" s="75"/>
      <c r="E14" s="29"/>
    </row>
    <row r="15" spans="1:5" ht="14.25">
      <c r="A15" s="3" t="s">
        <v>63</v>
      </c>
      <c r="B15" s="48"/>
      <c r="C15" s="29"/>
      <c r="D15" s="75"/>
      <c r="E15" s="29"/>
    </row>
    <row r="16" spans="1:5" ht="14.25">
      <c r="A16" s="3" t="s">
        <v>64</v>
      </c>
      <c r="B16" s="48"/>
      <c r="C16" s="29">
        <v>1104</v>
      </c>
      <c r="D16" s="106"/>
      <c r="E16" s="33" t="s">
        <v>13</v>
      </c>
    </row>
    <row r="17" spans="1:5" ht="14.25">
      <c r="A17" s="3" t="s">
        <v>65</v>
      </c>
      <c r="B17" s="48"/>
      <c r="C17" s="38">
        <v>264</v>
      </c>
      <c r="D17" s="75"/>
      <c r="E17" s="39" t="s">
        <v>13</v>
      </c>
    </row>
    <row r="18" spans="1:5" ht="14.25">
      <c r="A18" s="4" t="s">
        <v>66</v>
      </c>
      <c r="B18" s="48"/>
      <c r="C18" s="29">
        <f>SUM(C13:C17)</f>
        <v>4771</v>
      </c>
      <c r="D18" s="75"/>
      <c r="E18" s="33" t="s">
        <v>13</v>
      </c>
    </row>
    <row r="19" spans="1:5" ht="14.25">
      <c r="A19" s="4"/>
      <c r="B19" s="48"/>
      <c r="C19" s="29"/>
      <c r="D19" s="75"/>
      <c r="E19" s="29"/>
    </row>
    <row r="20" spans="1:5" ht="14.25">
      <c r="A20" s="4" t="s">
        <v>67</v>
      </c>
      <c r="B20" s="48"/>
      <c r="C20" s="29"/>
      <c r="D20" s="75"/>
      <c r="E20" s="29"/>
    </row>
    <row r="21" spans="1:5" ht="14.25">
      <c r="A21" s="4" t="s">
        <v>68</v>
      </c>
      <c r="B21" s="48"/>
      <c r="C21" s="29">
        <v>-4229</v>
      </c>
      <c r="D21" s="75"/>
      <c r="E21" s="33" t="s">
        <v>13</v>
      </c>
    </row>
    <row r="22" spans="1:5" ht="14.25">
      <c r="A22" s="4" t="s">
        <v>69</v>
      </c>
      <c r="B22" s="48"/>
      <c r="C22" s="38">
        <v>601</v>
      </c>
      <c r="D22" s="75"/>
      <c r="E22" s="39" t="s">
        <v>13</v>
      </c>
    </row>
    <row r="23" spans="1:5" ht="14.25">
      <c r="A23" s="4" t="s">
        <v>70</v>
      </c>
      <c r="B23" s="48"/>
      <c r="C23" s="29">
        <f>SUM(C18:C22)</f>
        <v>1143</v>
      </c>
      <c r="D23" s="75"/>
      <c r="E23" s="33" t="s">
        <v>13</v>
      </c>
    </row>
    <row r="24" spans="1:5" ht="14.25">
      <c r="A24" s="4"/>
      <c r="B24" s="48"/>
      <c r="C24" s="29"/>
      <c r="D24" s="75"/>
      <c r="E24" s="29"/>
    </row>
    <row r="25" spans="1:5" ht="14.25">
      <c r="A25" s="4" t="s">
        <v>71</v>
      </c>
      <c r="B25" s="48"/>
      <c r="C25" s="29">
        <v>-296</v>
      </c>
      <c r="D25" s="75"/>
      <c r="E25" s="33" t="s">
        <v>13</v>
      </c>
    </row>
    <row r="26" spans="1:5" ht="14.25">
      <c r="A26" s="4" t="s">
        <v>72</v>
      </c>
      <c r="B26" s="48"/>
      <c r="C26" s="38">
        <v>-305</v>
      </c>
      <c r="D26" s="75"/>
      <c r="E26" s="39" t="s">
        <v>13</v>
      </c>
    </row>
    <row r="27" spans="1:5" ht="14.25">
      <c r="A27" s="4" t="s">
        <v>73</v>
      </c>
      <c r="B27" s="48"/>
      <c r="C27" s="38">
        <f>SUM(C23:C26)</f>
        <v>542</v>
      </c>
      <c r="D27" s="75"/>
      <c r="E27" s="107" t="s">
        <v>13</v>
      </c>
    </row>
    <row r="28" spans="1:5" ht="14.25">
      <c r="A28" s="4"/>
      <c r="B28" s="48"/>
      <c r="C28" s="29"/>
      <c r="D28" s="75"/>
      <c r="E28" s="33"/>
    </row>
    <row r="29" spans="1:5" ht="14.25">
      <c r="A29" s="4"/>
      <c r="B29" s="48"/>
      <c r="C29" s="29"/>
      <c r="D29" s="75"/>
      <c r="E29" s="29"/>
    </row>
    <row r="30" spans="1:5" ht="15">
      <c r="A30" s="64" t="s">
        <v>127</v>
      </c>
      <c r="B30" s="48"/>
      <c r="C30" s="29"/>
      <c r="D30" s="75"/>
      <c r="E30" s="29"/>
    </row>
    <row r="31" spans="1:5" ht="14.25">
      <c r="A31" s="4" t="s">
        <v>74</v>
      </c>
      <c r="B31" s="48"/>
      <c r="C31" s="29">
        <v>33</v>
      </c>
      <c r="D31" s="75"/>
      <c r="E31" s="33" t="s">
        <v>13</v>
      </c>
    </row>
    <row r="32" spans="1:5" ht="14.25">
      <c r="A32" s="4" t="s">
        <v>75</v>
      </c>
      <c r="B32" s="48"/>
      <c r="C32" s="29">
        <v>25</v>
      </c>
      <c r="D32" s="75"/>
      <c r="E32" s="33" t="s">
        <v>13</v>
      </c>
    </row>
    <row r="33" spans="1:5" ht="14.25">
      <c r="A33" s="4" t="s">
        <v>76</v>
      </c>
      <c r="B33" s="48"/>
      <c r="C33" s="29">
        <v>-2100</v>
      </c>
      <c r="D33" s="75"/>
      <c r="E33" s="33" t="s">
        <v>13</v>
      </c>
    </row>
    <row r="34" spans="1:5" ht="14.25">
      <c r="A34" s="4" t="s">
        <v>128</v>
      </c>
      <c r="B34" s="48"/>
      <c r="C34" s="108">
        <f>SUM(C31:C33)</f>
        <v>-2042</v>
      </c>
      <c r="D34" s="75"/>
      <c r="E34" s="107" t="s">
        <v>13</v>
      </c>
    </row>
    <row r="35" spans="1:5" ht="14.25">
      <c r="A35" s="4"/>
      <c r="B35" s="48"/>
      <c r="C35" s="29"/>
      <c r="D35" s="75"/>
      <c r="E35" s="29"/>
    </row>
    <row r="36" spans="1:5" ht="15">
      <c r="A36" s="64" t="s">
        <v>77</v>
      </c>
      <c r="B36" s="48"/>
      <c r="C36" s="29"/>
      <c r="D36" s="75"/>
      <c r="E36" s="29"/>
    </row>
    <row r="37" spans="1:5" ht="14.25">
      <c r="A37" s="4" t="s">
        <v>78</v>
      </c>
      <c r="B37" s="48"/>
      <c r="C37" s="29">
        <v>271</v>
      </c>
      <c r="D37" s="75"/>
      <c r="E37" s="33" t="s">
        <v>13</v>
      </c>
    </row>
    <row r="38" spans="1:5" ht="14.25">
      <c r="A38" s="4" t="s">
        <v>79</v>
      </c>
      <c r="B38" s="48"/>
      <c r="C38" s="29">
        <v>15860</v>
      </c>
      <c r="D38" s="75"/>
      <c r="E38" s="33" t="s">
        <v>13</v>
      </c>
    </row>
    <row r="39" spans="1:5" ht="14.25">
      <c r="A39" s="61" t="s">
        <v>80</v>
      </c>
      <c r="B39" s="48"/>
      <c r="C39" s="29">
        <v>-2224</v>
      </c>
      <c r="D39" s="75"/>
      <c r="E39" s="33" t="s">
        <v>13</v>
      </c>
    </row>
    <row r="40" spans="1:5" ht="14.25">
      <c r="A40" s="61" t="s">
        <v>81</v>
      </c>
      <c r="B40" s="48"/>
      <c r="C40" s="29">
        <v>-5793</v>
      </c>
      <c r="D40" s="75"/>
      <c r="E40" s="33" t="s">
        <v>13</v>
      </c>
    </row>
    <row r="41" spans="1:5" ht="14.25">
      <c r="A41" s="4" t="s">
        <v>82</v>
      </c>
      <c r="B41" s="48"/>
      <c r="C41" s="29">
        <v>-453</v>
      </c>
      <c r="D41" s="75"/>
      <c r="E41" s="33" t="s">
        <v>13</v>
      </c>
    </row>
    <row r="42" spans="1:5" ht="14.25">
      <c r="A42" s="4" t="s">
        <v>83</v>
      </c>
      <c r="B42" s="48"/>
      <c r="C42" s="29">
        <v>-460</v>
      </c>
      <c r="D42" s="75"/>
      <c r="E42" s="39" t="s">
        <v>13</v>
      </c>
    </row>
    <row r="43" spans="1:5" ht="14.25">
      <c r="A43" s="4" t="s">
        <v>84</v>
      </c>
      <c r="B43" s="48"/>
      <c r="C43" s="108">
        <f>SUM(C37:C42)</f>
        <v>7201</v>
      </c>
      <c r="D43" s="75"/>
      <c r="E43" s="107" t="s">
        <v>13</v>
      </c>
    </row>
    <row r="44" spans="1:5" ht="14.25">
      <c r="A44" s="4"/>
      <c r="B44" s="48"/>
      <c r="C44" s="29"/>
      <c r="D44" s="75"/>
      <c r="E44" s="29"/>
    </row>
    <row r="45" spans="1:5" ht="14.25">
      <c r="A45" s="4" t="s">
        <v>85</v>
      </c>
      <c r="B45" s="48"/>
      <c r="C45" s="29">
        <f>+C43+C34+C27</f>
        <v>5701</v>
      </c>
      <c r="D45" s="75"/>
      <c r="E45" s="33" t="s">
        <v>13</v>
      </c>
    </row>
    <row r="46" spans="1:5" ht="14.25">
      <c r="A46" s="4"/>
      <c r="B46" s="48"/>
      <c r="C46" s="29"/>
      <c r="D46" s="75"/>
      <c r="E46" s="29"/>
    </row>
    <row r="47" spans="1:5" ht="14.25">
      <c r="A47" s="4" t="s">
        <v>86</v>
      </c>
      <c r="B47" s="48"/>
      <c r="C47" s="39">
        <v>190</v>
      </c>
      <c r="D47" s="75"/>
      <c r="E47" s="33" t="s">
        <v>13</v>
      </c>
    </row>
    <row r="48" spans="1:5" ht="14.25">
      <c r="A48" s="4"/>
      <c r="B48" s="48"/>
      <c r="C48" s="29"/>
      <c r="D48" s="75"/>
      <c r="E48" s="109"/>
    </row>
    <row r="49" spans="1:5" ht="15.75" thickBot="1">
      <c r="A49" s="64" t="s">
        <v>87</v>
      </c>
      <c r="B49" s="48"/>
      <c r="C49" s="110">
        <f>+C45+C47</f>
        <v>5891</v>
      </c>
      <c r="D49" s="75"/>
      <c r="E49" s="111" t="s">
        <v>13</v>
      </c>
    </row>
    <row r="50" spans="1:5" ht="15" thickTop="1">
      <c r="A50" s="4"/>
      <c r="B50" s="48"/>
      <c r="C50" s="29"/>
      <c r="D50" s="75"/>
      <c r="E50" s="29"/>
    </row>
    <row r="51" spans="1:5" ht="15">
      <c r="A51" s="64" t="s">
        <v>88</v>
      </c>
      <c r="B51" s="48"/>
      <c r="C51" s="29"/>
      <c r="D51" s="75"/>
      <c r="E51" s="29"/>
    </row>
    <row r="52" spans="1:5" ht="14.25">
      <c r="A52" s="112" t="s">
        <v>89</v>
      </c>
      <c r="B52" s="113"/>
      <c r="C52" s="29">
        <v>1069</v>
      </c>
      <c r="D52" s="106"/>
      <c r="E52" s="33" t="s">
        <v>13</v>
      </c>
    </row>
    <row r="53" spans="1:5" ht="14.25">
      <c r="A53" s="112" t="s">
        <v>42</v>
      </c>
      <c r="B53" s="113"/>
      <c r="C53" s="29">
        <v>4822</v>
      </c>
      <c r="D53" s="106"/>
      <c r="E53" s="33" t="s">
        <v>13</v>
      </c>
    </row>
    <row r="54" spans="1:5" ht="14.25" hidden="1">
      <c r="A54" s="112" t="s">
        <v>48</v>
      </c>
      <c r="B54" s="114"/>
      <c r="C54" s="29">
        <v>0</v>
      </c>
      <c r="D54" s="106"/>
      <c r="E54" s="33" t="s">
        <v>13</v>
      </c>
    </row>
    <row r="55" spans="1:5" ht="14.25">
      <c r="A55" s="4"/>
      <c r="B55" s="48"/>
      <c r="C55" s="109"/>
      <c r="D55" s="75"/>
      <c r="E55" s="109"/>
    </row>
    <row r="56" spans="1:5" ht="15" thickBot="1">
      <c r="A56" s="3"/>
      <c r="B56" s="48"/>
      <c r="C56" s="110">
        <f>SUM(C52:C55)</f>
        <v>5891</v>
      </c>
      <c r="D56" s="75"/>
      <c r="E56" s="111" t="s">
        <v>13</v>
      </c>
    </row>
    <row r="57" spans="1:5" ht="15" thickTop="1">
      <c r="A57" s="3"/>
      <c r="B57" s="48"/>
      <c r="C57" s="29"/>
      <c r="D57" s="75"/>
      <c r="E57" s="29"/>
    </row>
    <row r="58" spans="1:4" ht="14.25">
      <c r="A58" s="3"/>
      <c r="B58" s="48"/>
      <c r="D58" s="4"/>
    </row>
    <row r="59" spans="1:4" ht="14.25">
      <c r="A59" s="55" t="s">
        <v>90</v>
      </c>
      <c r="B59" s="115"/>
      <c r="D59" s="4"/>
    </row>
    <row r="60" spans="1:5" ht="29.25" customHeight="1">
      <c r="A60" s="132" t="s">
        <v>124</v>
      </c>
      <c r="B60" s="132"/>
      <c r="C60" s="132"/>
      <c r="D60" s="132"/>
      <c r="E60" s="132"/>
    </row>
    <row r="61" spans="1:4" ht="14.25">
      <c r="A61" s="3"/>
      <c r="B61" s="115"/>
      <c r="D61" s="4"/>
    </row>
    <row r="62" spans="1:5" ht="45.75" customHeight="1">
      <c r="A62" s="131" t="s">
        <v>91</v>
      </c>
      <c r="B62" s="131"/>
      <c r="C62" s="131"/>
      <c r="D62" s="131"/>
      <c r="E62" s="131"/>
    </row>
    <row r="63" spans="1:4" ht="14.25">
      <c r="A63" s="3"/>
      <c r="B63" s="115"/>
      <c r="D63" s="4"/>
    </row>
    <row r="64" spans="1:4" ht="14.25">
      <c r="A64" s="3"/>
      <c r="B64" s="115"/>
      <c r="D64" s="4"/>
    </row>
    <row r="65" spans="1:4" ht="14.25">
      <c r="A65" s="3"/>
      <c r="B65" s="115"/>
      <c r="D65" s="4"/>
    </row>
  </sheetData>
  <mergeCells count="2">
    <mergeCell ref="A60:E60"/>
    <mergeCell ref="A62:E62"/>
  </mergeCells>
  <printOptions/>
  <pageMargins left="0.75" right="0.75" top="0.75" bottom="0.75" header="0.5" footer="0.5"/>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G121"/>
  <sheetViews>
    <sheetView view="pageBreakPreview" zoomScale="75" zoomScaleNormal="75" zoomScaleSheetLayoutView="75" workbookViewId="0" topLeftCell="A1">
      <selection activeCell="F29" sqref="F29"/>
    </sheetView>
  </sheetViews>
  <sheetFormatPr defaultColWidth="9.140625" defaultRowHeight="12.75"/>
  <cols>
    <col min="1" max="1" width="25.7109375" style="61" customWidth="1"/>
    <col min="2" max="2" width="6.8515625" style="61" customWidth="1"/>
    <col min="3" max="7" width="15.421875" style="61" customWidth="1"/>
    <col min="8" max="16384" width="9.140625" style="61" customWidth="1"/>
  </cols>
  <sheetData>
    <row r="1" spans="1:6" ht="16.5">
      <c r="A1" s="60" t="s">
        <v>0</v>
      </c>
      <c r="B1" s="60"/>
      <c r="C1" s="3"/>
      <c r="D1" s="3"/>
      <c r="E1" s="4"/>
      <c r="F1" s="3"/>
    </row>
    <row r="2" spans="1:7" ht="14.25">
      <c r="A2" s="62" t="s">
        <v>1</v>
      </c>
      <c r="B2" s="62"/>
      <c r="C2" s="3"/>
      <c r="D2" s="3"/>
      <c r="E2" s="4"/>
      <c r="F2" s="3"/>
      <c r="G2" s="3"/>
    </row>
    <row r="3" spans="1:7" ht="14.25">
      <c r="A3" s="5" t="s">
        <v>2</v>
      </c>
      <c r="B3" s="5"/>
      <c r="C3" s="3"/>
      <c r="D3" s="3"/>
      <c r="E3" s="4"/>
      <c r="F3" s="3"/>
      <c r="G3" s="3"/>
    </row>
    <row r="4" spans="1:7" ht="15.75" thickBot="1">
      <c r="A4" s="7"/>
      <c r="B4" s="7"/>
      <c r="C4" s="8"/>
      <c r="D4" s="8"/>
      <c r="E4" s="8"/>
      <c r="F4" s="8"/>
      <c r="G4" s="8"/>
    </row>
    <row r="5" spans="1:7" ht="15.75">
      <c r="A5" s="9" t="s">
        <v>92</v>
      </c>
      <c r="B5" s="9"/>
      <c r="C5" s="10"/>
      <c r="D5" s="10"/>
      <c r="E5" s="3"/>
      <c r="F5" s="3"/>
      <c r="G5" s="3"/>
    </row>
    <row r="6" spans="1:7" ht="15.75">
      <c r="A6" s="102" t="s">
        <v>112</v>
      </c>
      <c r="B6" s="9"/>
      <c r="C6" s="10"/>
      <c r="D6" s="10"/>
      <c r="E6" s="3"/>
      <c r="F6" s="3"/>
      <c r="G6" s="3"/>
    </row>
    <row r="7" spans="1:7" ht="15" thickBot="1">
      <c r="A7" s="13" t="s">
        <v>4</v>
      </c>
      <c r="B7" s="13"/>
      <c r="C7" s="8"/>
      <c r="D7" s="8"/>
      <c r="E7" s="8"/>
      <c r="F7" s="8"/>
      <c r="G7" s="8"/>
    </row>
    <row r="8" spans="1:7" ht="14.25">
      <c r="A8" s="3"/>
      <c r="B8" s="3"/>
      <c r="C8" s="3"/>
      <c r="D8" s="3"/>
      <c r="E8" s="3"/>
      <c r="F8" s="3"/>
      <c r="G8" s="3"/>
    </row>
    <row r="9" spans="1:7" ht="15">
      <c r="A9" s="105"/>
      <c r="B9" s="105"/>
      <c r="C9" s="133" t="s">
        <v>129</v>
      </c>
      <c r="D9" s="133"/>
      <c r="E9" s="133"/>
      <c r="F9" s="133"/>
      <c r="G9" s="16"/>
    </row>
    <row r="10" spans="1:7" s="86" customFormat="1" ht="15.75">
      <c r="A10" s="9"/>
      <c r="B10" s="9"/>
      <c r="C10" s="134" t="s">
        <v>130</v>
      </c>
      <c r="D10" s="134"/>
      <c r="E10" s="134"/>
      <c r="F10" s="15" t="s">
        <v>93</v>
      </c>
      <c r="G10" s="15"/>
    </row>
    <row r="11" spans="1:7" s="86" customFormat="1" ht="15">
      <c r="A11" s="4"/>
      <c r="B11" s="4"/>
      <c r="C11" s="15" t="s">
        <v>94</v>
      </c>
      <c r="D11" s="15" t="s">
        <v>94</v>
      </c>
      <c r="E11" s="15" t="s">
        <v>95</v>
      </c>
      <c r="F11" s="15" t="s">
        <v>96</v>
      </c>
      <c r="G11" s="15" t="s">
        <v>97</v>
      </c>
    </row>
    <row r="12" spans="1:7" s="86" customFormat="1" ht="15">
      <c r="A12" s="4"/>
      <c r="B12" s="15" t="s">
        <v>98</v>
      </c>
      <c r="C12" s="15" t="s">
        <v>99</v>
      </c>
      <c r="D12" s="15" t="s">
        <v>100</v>
      </c>
      <c r="E12" s="15" t="s">
        <v>101</v>
      </c>
      <c r="F12" s="15" t="s">
        <v>102</v>
      </c>
      <c r="G12" s="116" t="s">
        <v>103</v>
      </c>
    </row>
    <row r="13" spans="1:7" s="86" customFormat="1" ht="15">
      <c r="A13" s="4"/>
      <c r="B13" s="4"/>
      <c r="C13" s="21" t="s">
        <v>11</v>
      </c>
      <c r="D13" s="21" t="s">
        <v>11</v>
      </c>
      <c r="E13" s="21" t="s">
        <v>11</v>
      </c>
      <c r="F13" s="21" t="s">
        <v>11</v>
      </c>
      <c r="G13" s="21" t="s">
        <v>11</v>
      </c>
    </row>
    <row r="14" spans="1:7" s="86" customFormat="1" ht="14.25">
      <c r="A14" s="4"/>
      <c r="B14" s="4"/>
      <c r="C14" s="117"/>
      <c r="D14" s="117"/>
      <c r="E14" s="117"/>
      <c r="F14" s="117"/>
      <c r="G14" s="117"/>
    </row>
    <row r="15" spans="1:7" s="86" customFormat="1" ht="15">
      <c r="A15" s="118"/>
      <c r="B15" s="118"/>
      <c r="C15" s="4"/>
      <c r="D15" s="4"/>
      <c r="E15" s="4"/>
      <c r="F15" s="4"/>
      <c r="G15" s="4"/>
    </row>
    <row r="16" spans="1:7" s="86" customFormat="1" ht="15">
      <c r="A16" s="118"/>
      <c r="B16" s="118"/>
      <c r="C16" s="4"/>
      <c r="D16" s="4"/>
      <c r="E16" s="4"/>
      <c r="F16" s="4"/>
      <c r="G16" s="4"/>
    </row>
    <row r="17" spans="1:7" ht="14.25">
      <c r="A17" s="4" t="s">
        <v>104</v>
      </c>
      <c r="B17" s="4"/>
      <c r="C17" s="34">
        <v>8300</v>
      </c>
      <c r="D17" s="34">
        <v>0</v>
      </c>
      <c r="E17" s="31">
        <v>1693</v>
      </c>
      <c r="F17" s="119">
        <v>-35</v>
      </c>
      <c r="G17" s="119">
        <f>SUM(C17:F17)</f>
        <v>9958</v>
      </c>
    </row>
    <row r="18" spans="1:7" ht="14.25">
      <c r="A18" s="4"/>
      <c r="B18" s="4"/>
      <c r="C18" s="34"/>
      <c r="D18" s="34"/>
      <c r="E18" s="31"/>
      <c r="F18" s="119"/>
      <c r="G18" s="119"/>
    </row>
    <row r="19" spans="1:7" ht="14.25">
      <c r="A19" s="4" t="s">
        <v>105</v>
      </c>
      <c r="B19" s="100" t="s">
        <v>106</v>
      </c>
      <c r="C19" s="34">
        <v>0</v>
      </c>
      <c r="D19" s="34">
        <v>0</v>
      </c>
      <c r="E19" s="31">
        <v>-1693</v>
      </c>
      <c r="F19" s="119">
        <f>-E19</f>
        <v>1693</v>
      </c>
      <c r="G19" s="119">
        <f>SUM(C19:F19)</f>
        <v>0</v>
      </c>
    </row>
    <row r="20" spans="1:7" ht="14.25">
      <c r="A20" s="4"/>
      <c r="B20" s="100"/>
      <c r="C20" s="39"/>
      <c r="D20" s="39"/>
      <c r="E20" s="38"/>
      <c r="F20" s="76"/>
      <c r="G20" s="76"/>
    </row>
    <row r="21" spans="1:7" ht="14.25">
      <c r="A21" s="4"/>
      <c r="B21" s="100"/>
      <c r="C21" s="34"/>
      <c r="D21" s="34"/>
      <c r="E21" s="31"/>
      <c r="F21" s="119"/>
      <c r="G21" s="119"/>
    </row>
    <row r="22" spans="1:7" ht="14.25">
      <c r="A22" s="4" t="s">
        <v>107</v>
      </c>
      <c r="B22" s="100"/>
      <c r="C22" s="34">
        <f>SUM(C17:C20)</f>
        <v>8300</v>
      </c>
      <c r="D22" s="34">
        <f>SUM(D17:D20)</f>
        <v>0</v>
      </c>
      <c r="E22" s="34">
        <f>SUM(E17:E20)</f>
        <v>0</v>
      </c>
      <c r="F22" s="34">
        <f>SUM(F17:F20)</f>
        <v>1658</v>
      </c>
      <c r="G22" s="34">
        <f>SUM(G17:G20)</f>
        <v>9958</v>
      </c>
    </row>
    <row r="23" spans="1:7" ht="14.25">
      <c r="A23" s="4"/>
      <c r="B23" s="4"/>
      <c r="C23" s="34"/>
      <c r="D23" s="34"/>
      <c r="E23" s="31"/>
      <c r="F23" s="119"/>
      <c r="G23" s="119"/>
    </row>
    <row r="24" spans="1:7" ht="14.25">
      <c r="A24" s="120" t="s">
        <v>108</v>
      </c>
      <c r="B24" s="120"/>
      <c r="C24" s="121">
        <v>3050</v>
      </c>
      <c r="D24" s="121">
        <f>30500*0.42</f>
        <v>12810</v>
      </c>
      <c r="E24" s="31">
        <v>0</v>
      </c>
      <c r="F24" s="31">
        <v>0</v>
      </c>
      <c r="G24" s="119">
        <f>SUM(C24:F24)</f>
        <v>15860</v>
      </c>
    </row>
    <row r="25" spans="1:7" ht="14.25">
      <c r="A25" s="120"/>
      <c r="B25" s="120"/>
      <c r="C25" s="121"/>
      <c r="D25" s="121"/>
      <c r="E25" s="31"/>
      <c r="F25" s="119"/>
      <c r="G25" s="119"/>
    </row>
    <row r="26" spans="1:7" ht="14.25">
      <c r="A26" s="120" t="s">
        <v>109</v>
      </c>
      <c r="B26" s="120"/>
      <c r="C26" s="31">
        <v>0</v>
      </c>
      <c r="D26" s="121">
        <v>-2224</v>
      </c>
      <c r="E26" s="31">
        <v>0</v>
      </c>
      <c r="F26" s="31">
        <v>0</v>
      </c>
      <c r="G26" s="119">
        <f>SUM(C26:F26)</f>
        <v>-2224</v>
      </c>
    </row>
    <row r="27" spans="1:7" ht="14.25">
      <c r="A27" s="4"/>
      <c r="B27" s="4"/>
      <c r="C27" s="122"/>
      <c r="D27" s="122"/>
      <c r="E27" s="119"/>
      <c r="F27" s="122"/>
      <c r="G27" s="119"/>
    </row>
    <row r="28" spans="1:7" ht="14.25">
      <c r="A28" s="4" t="s">
        <v>110</v>
      </c>
      <c r="B28" s="4"/>
      <c r="C28" s="122">
        <v>0</v>
      </c>
      <c r="D28" s="122">
        <v>0</v>
      </c>
      <c r="E28" s="122">
        <v>0</v>
      </c>
      <c r="F28" s="119">
        <v>3055</v>
      </c>
      <c r="G28" s="119">
        <f>SUM(C28:F28)</f>
        <v>3055</v>
      </c>
    </row>
    <row r="29" spans="1:7" ht="14.25">
      <c r="A29" s="4"/>
      <c r="B29" s="4"/>
      <c r="C29" s="119"/>
      <c r="D29" s="119"/>
      <c r="E29" s="119"/>
      <c r="F29" s="119"/>
      <c r="G29" s="119"/>
    </row>
    <row r="30" spans="1:7" s="3" customFormat="1" ht="14.25">
      <c r="A30" s="4"/>
      <c r="B30" s="4"/>
      <c r="C30" s="91"/>
      <c r="D30" s="91"/>
      <c r="E30" s="91"/>
      <c r="F30" s="91"/>
      <c r="G30" s="91"/>
    </row>
    <row r="31" spans="1:7" s="3" customFormat="1" ht="15" thickBot="1">
      <c r="A31" s="4" t="s">
        <v>116</v>
      </c>
      <c r="B31" s="4"/>
      <c r="C31" s="123">
        <f>SUM(C21:C30)</f>
        <v>11350</v>
      </c>
      <c r="D31" s="123">
        <f>SUM(D21:D30)</f>
        <v>10586</v>
      </c>
      <c r="E31" s="123">
        <f>SUM(E21:E30)</f>
        <v>0</v>
      </c>
      <c r="F31" s="123">
        <f>SUM(F21:F30)</f>
        <v>4713</v>
      </c>
      <c r="G31" s="123">
        <f>SUM(G21:G30)</f>
        <v>26649</v>
      </c>
    </row>
    <row r="32" spans="1:7" ht="15" thickTop="1">
      <c r="A32" s="4"/>
      <c r="B32" s="4"/>
      <c r="C32" s="3"/>
      <c r="D32" s="3"/>
      <c r="E32" s="23"/>
      <c r="F32" s="23"/>
      <c r="G32" s="23"/>
    </row>
    <row r="33" spans="1:7" ht="14.25">
      <c r="A33" s="4"/>
      <c r="B33" s="4"/>
      <c r="C33" s="3"/>
      <c r="D33" s="3"/>
      <c r="E33" s="23"/>
      <c r="F33" s="23"/>
      <c r="G33" s="23"/>
    </row>
    <row r="34" spans="1:7" ht="14.25">
      <c r="A34" s="4"/>
      <c r="B34" s="4"/>
      <c r="C34" s="3"/>
      <c r="D34" s="3"/>
      <c r="E34" s="23"/>
      <c r="F34" s="23"/>
      <c r="G34" s="23"/>
    </row>
    <row r="35" spans="1:7" ht="14.25">
      <c r="A35" s="135" t="s">
        <v>124</v>
      </c>
      <c r="B35" s="135"/>
      <c r="C35" s="135"/>
      <c r="D35" s="135"/>
      <c r="E35" s="135"/>
      <c r="F35" s="135"/>
      <c r="G35" s="135"/>
    </row>
    <row r="36" spans="1:7" ht="14.25">
      <c r="A36" s="135"/>
      <c r="B36" s="135"/>
      <c r="C36" s="135"/>
      <c r="D36" s="135"/>
      <c r="E36" s="135"/>
      <c r="F36" s="135"/>
      <c r="G36" s="135"/>
    </row>
    <row r="37" spans="1:7" ht="14.25">
      <c r="A37" s="4"/>
      <c r="B37" s="4"/>
      <c r="C37" s="3"/>
      <c r="D37" s="3"/>
      <c r="E37" s="3"/>
      <c r="F37" s="3"/>
      <c r="G37" s="3"/>
    </row>
    <row r="38" spans="1:7" ht="44.25" customHeight="1">
      <c r="A38" s="131" t="s">
        <v>111</v>
      </c>
      <c r="B38" s="131"/>
      <c r="C38" s="131"/>
      <c r="D38" s="131"/>
      <c r="E38" s="131"/>
      <c r="F38" s="131"/>
      <c r="G38" s="131"/>
    </row>
    <row r="39" spans="1:7" ht="14.25">
      <c r="A39" s="4"/>
      <c r="B39" s="4"/>
      <c r="C39" s="3"/>
      <c r="D39" s="3"/>
      <c r="E39" s="3"/>
      <c r="F39" s="3"/>
      <c r="G39" s="3"/>
    </row>
    <row r="40" spans="1:7" ht="14.25">
      <c r="A40" s="59"/>
      <c r="B40" s="59"/>
      <c r="C40" s="3"/>
      <c r="D40" s="3"/>
      <c r="E40" s="3"/>
      <c r="F40" s="3"/>
      <c r="G40" s="3"/>
    </row>
    <row r="41" spans="1:7" ht="14.25">
      <c r="A41" s="3"/>
      <c r="B41" s="3"/>
      <c r="C41" s="3"/>
      <c r="D41" s="3"/>
      <c r="E41" s="3"/>
      <c r="F41" s="3"/>
      <c r="G41" s="3"/>
    </row>
    <row r="42" spans="1:7" ht="14.25">
      <c r="A42" s="3"/>
      <c r="B42" s="3"/>
      <c r="C42" s="3"/>
      <c r="D42" s="3"/>
      <c r="E42" s="3"/>
      <c r="F42" s="3"/>
      <c r="G42" s="3"/>
    </row>
    <row r="43" spans="1:7" ht="14.25">
      <c r="A43" s="3"/>
      <c r="B43" s="3"/>
      <c r="C43" s="3"/>
      <c r="D43" s="3"/>
      <c r="E43" s="3"/>
      <c r="F43" s="3"/>
      <c r="G43" s="3"/>
    </row>
    <row r="44" spans="1:7" ht="14.25">
      <c r="A44" s="3"/>
      <c r="B44" s="3"/>
      <c r="C44" s="3"/>
      <c r="D44" s="3"/>
      <c r="E44" s="3"/>
      <c r="F44" s="3"/>
      <c r="G44" s="3"/>
    </row>
    <row r="45" spans="1:7" ht="14.25">
      <c r="A45" s="3"/>
      <c r="B45" s="3"/>
      <c r="C45" s="3"/>
      <c r="D45" s="3"/>
      <c r="E45" s="3"/>
      <c r="F45" s="3"/>
      <c r="G45" s="3"/>
    </row>
    <row r="46" spans="1:7" ht="14.25">
      <c r="A46" s="3"/>
      <c r="B46" s="3"/>
      <c r="C46" s="3"/>
      <c r="D46" s="3"/>
      <c r="E46" s="3"/>
      <c r="F46" s="3"/>
      <c r="G46" s="3"/>
    </row>
    <row r="47" spans="1:7" ht="14.25">
      <c r="A47" s="3"/>
      <c r="B47" s="3"/>
      <c r="C47" s="3"/>
      <c r="D47" s="3"/>
      <c r="E47" s="3"/>
      <c r="F47" s="3"/>
      <c r="G47" s="3"/>
    </row>
    <row r="48" spans="1:7" ht="14.25">
      <c r="A48" s="3"/>
      <c r="B48" s="3"/>
      <c r="C48" s="3"/>
      <c r="D48" s="3"/>
      <c r="E48" s="3"/>
      <c r="F48" s="3"/>
      <c r="G48" s="3"/>
    </row>
    <row r="49" spans="1:7" ht="14.25">
      <c r="A49" s="3"/>
      <c r="B49" s="3"/>
      <c r="C49" s="3"/>
      <c r="D49" s="3"/>
      <c r="E49" s="3"/>
      <c r="F49" s="3"/>
      <c r="G49" s="3"/>
    </row>
    <row r="50" spans="1:7" ht="14.25">
      <c r="A50" s="3"/>
      <c r="B50" s="3"/>
      <c r="C50" s="3"/>
      <c r="D50" s="3"/>
      <c r="E50" s="3"/>
      <c r="F50" s="3"/>
      <c r="G50" s="3"/>
    </row>
    <row r="51" spans="1:7" ht="14.25">
      <c r="A51" s="3"/>
      <c r="B51" s="3"/>
      <c r="C51" s="3"/>
      <c r="D51" s="3"/>
      <c r="E51" s="3"/>
      <c r="F51" s="3"/>
      <c r="G51" s="3"/>
    </row>
    <row r="52" spans="1:7" ht="14.25">
      <c r="A52" s="3"/>
      <c r="B52" s="3"/>
      <c r="C52" s="3"/>
      <c r="D52" s="3"/>
      <c r="E52" s="3"/>
      <c r="F52" s="3"/>
      <c r="G52" s="3"/>
    </row>
    <row r="53" spans="1:7" ht="14.25">
      <c r="A53" s="3"/>
      <c r="B53" s="3"/>
      <c r="C53" s="3"/>
      <c r="D53" s="3"/>
      <c r="E53" s="3"/>
      <c r="F53" s="3"/>
      <c r="G53" s="3"/>
    </row>
    <row r="54" spans="1:7" ht="14.25">
      <c r="A54" s="3"/>
      <c r="B54" s="3"/>
      <c r="C54" s="3"/>
      <c r="D54" s="3"/>
      <c r="E54" s="3"/>
      <c r="F54" s="3"/>
      <c r="G54" s="3"/>
    </row>
    <row r="55" spans="1:7" ht="14.25">
      <c r="A55" s="3"/>
      <c r="B55" s="3"/>
      <c r="C55" s="3"/>
      <c r="D55" s="3"/>
      <c r="E55" s="3"/>
      <c r="F55" s="3"/>
      <c r="G55" s="3"/>
    </row>
    <row r="56" spans="1:7" ht="14.25">
      <c r="A56" s="3"/>
      <c r="B56" s="3"/>
      <c r="C56" s="3"/>
      <c r="D56" s="3"/>
      <c r="E56" s="3"/>
      <c r="F56" s="3"/>
      <c r="G56" s="3"/>
    </row>
    <row r="57" spans="1:7" ht="14.25">
      <c r="A57" s="3"/>
      <c r="B57" s="3"/>
      <c r="C57" s="3"/>
      <c r="D57" s="3"/>
      <c r="E57" s="3"/>
      <c r="F57" s="3"/>
      <c r="G57" s="3"/>
    </row>
    <row r="58" spans="1:7" ht="14.25">
      <c r="A58" s="3"/>
      <c r="B58" s="3"/>
      <c r="C58" s="3"/>
      <c r="D58" s="3"/>
      <c r="E58" s="3"/>
      <c r="F58" s="3"/>
      <c r="G58" s="3"/>
    </row>
    <row r="59" spans="1:7" ht="14.25">
      <c r="A59" s="3"/>
      <c r="B59" s="3"/>
      <c r="C59" s="3"/>
      <c r="D59" s="3"/>
      <c r="E59" s="3"/>
      <c r="F59" s="3"/>
      <c r="G59" s="3"/>
    </row>
    <row r="60" spans="1:7" ht="14.25">
      <c r="A60" s="3"/>
      <c r="B60" s="3"/>
      <c r="C60" s="3"/>
      <c r="D60" s="3"/>
      <c r="E60" s="3"/>
      <c r="F60" s="3"/>
      <c r="G60" s="3"/>
    </row>
    <row r="61" spans="1:7" ht="14.25">
      <c r="A61" s="3"/>
      <c r="B61" s="3"/>
      <c r="C61" s="3"/>
      <c r="D61" s="3"/>
      <c r="E61" s="3"/>
      <c r="F61" s="3"/>
      <c r="G61" s="3"/>
    </row>
    <row r="62" spans="1:7" ht="14.25">
      <c r="A62" s="3"/>
      <c r="B62" s="3"/>
      <c r="C62" s="3"/>
      <c r="D62" s="3"/>
      <c r="E62" s="3"/>
      <c r="F62" s="3"/>
      <c r="G62" s="3"/>
    </row>
    <row r="63" spans="1:7" ht="14.25">
      <c r="A63" s="3"/>
      <c r="B63" s="3"/>
      <c r="C63" s="3"/>
      <c r="D63" s="3"/>
      <c r="E63" s="3"/>
      <c r="F63" s="3"/>
      <c r="G63" s="3"/>
    </row>
    <row r="64" spans="1:7" ht="14.25">
      <c r="A64" s="3"/>
      <c r="B64" s="3"/>
      <c r="C64" s="3"/>
      <c r="D64" s="3"/>
      <c r="E64" s="3"/>
      <c r="F64" s="3"/>
      <c r="G64" s="3"/>
    </row>
    <row r="65" spans="1:7" ht="14.25">
      <c r="A65" s="3"/>
      <c r="B65" s="3"/>
      <c r="C65" s="3"/>
      <c r="D65" s="3"/>
      <c r="E65" s="3"/>
      <c r="F65" s="3"/>
      <c r="G65" s="3"/>
    </row>
    <row r="66" spans="1:7" ht="14.25">
      <c r="A66" s="3"/>
      <c r="B66" s="3"/>
      <c r="C66" s="3"/>
      <c r="D66" s="3"/>
      <c r="E66" s="3"/>
      <c r="F66" s="3"/>
      <c r="G66" s="3"/>
    </row>
    <row r="67" spans="1:7" ht="14.25">
      <c r="A67" s="3"/>
      <c r="B67" s="3"/>
      <c r="C67" s="3"/>
      <c r="D67" s="3"/>
      <c r="E67" s="3"/>
      <c r="F67" s="3"/>
      <c r="G67" s="3"/>
    </row>
    <row r="68" spans="1:7" ht="14.25">
      <c r="A68" s="3"/>
      <c r="B68" s="3"/>
      <c r="C68" s="3"/>
      <c r="D68" s="3"/>
      <c r="E68" s="3"/>
      <c r="F68" s="3"/>
      <c r="G68" s="3"/>
    </row>
    <row r="69" spans="1:7" ht="14.25">
      <c r="A69" s="3"/>
      <c r="B69" s="3"/>
      <c r="C69" s="3"/>
      <c r="D69" s="3"/>
      <c r="E69" s="3"/>
      <c r="F69" s="3"/>
      <c r="G69" s="3"/>
    </row>
    <row r="70" spans="1:7" ht="14.25">
      <c r="A70" s="3"/>
      <c r="B70" s="3"/>
      <c r="C70" s="3"/>
      <c r="D70" s="3"/>
      <c r="E70" s="3"/>
      <c r="F70" s="3"/>
      <c r="G70" s="3"/>
    </row>
    <row r="71" spans="1:7" ht="14.25">
      <c r="A71" s="3"/>
      <c r="B71" s="3"/>
      <c r="C71" s="3"/>
      <c r="D71" s="3"/>
      <c r="E71" s="3"/>
      <c r="F71" s="3"/>
      <c r="G71" s="3"/>
    </row>
    <row r="72" spans="1:7" ht="14.25">
      <c r="A72" s="3"/>
      <c r="B72" s="3"/>
      <c r="C72" s="3"/>
      <c r="D72" s="3"/>
      <c r="E72" s="3"/>
      <c r="F72" s="3"/>
      <c r="G72" s="3"/>
    </row>
    <row r="73" spans="1:7" ht="14.25">
      <c r="A73" s="3"/>
      <c r="B73" s="3"/>
      <c r="C73" s="3"/>
      <c r="D73" s="3"/>
      <c r="E73" s="3"/>
      <c r="F73" s="3"/>
      <c r="G73" s="3"/>
    </row>
    <row r="74" spans="1:7" ht="14.25">
      <c r="A74" s="3"/>
      <c r="B74" s="3"/>
      <c r="C74" s="3"/>
      <c r="D74" s="3"/>
      <c r="E74" s="3"/>
      <c r="F74" s="3"/>
      <c r="G74" s="3"/>
    </row>
    <row r="75" spans="1:7" ht="14.25">
      <c r="A75" s="3"/>
      <c r="B75" s="3"/>
      <c r="C75" s="3"/>
      <c r="D75" s="3"/>
      <c r="E75" s="3"/>
      <c r="F75" s="3"/>
      <c r="G75" s="3"/>
    </row>
    <row r="76" spans="1:7" ht="14.25">
      <c r="A76" s="3"/>
      <c r="B76" s="3"/>
      <c r="C76" s="3"/>
      <c r="D76" s="3"/>
      <c r="E76" s="3"/>
      <c r="F76" s="3"/>
      <c r="G76" s="3"/>
    </row>
    <row r="77" spans="1:7" ht="14.25">
      <c r="A77" s="3"/>
      <c r="B77" s="3"/>
      <c r="C77" s="3"/>
      <c r="D77" s="3"/>
      <c r="E77" s="3"/>
      <c r="F77" s="3"/>
      <c r="G77" s="3"/>
    </row>
    <row r="78" spans="1:7" ht="14.25">
      <c r="A78" s="3"/>
      <c r="B78" s="3"/>
      <c r="C78" s="3"/>
      <c r="D78" s="3"/>
      <c r="E78" s="3"/>
      <c r="F78" s="3"/>
      <c r="G78" s="3"/>
    </row>
    <row r="79" spans="1:7" ht="14.25">
      <c r="A79" s="3"/>
      <c r="B79" s="3"/>
      <c r="C79" s="3"/>
      <c r="D79" s="3"/>
      <c r="E79" s="3"/>
      <c r="F79" s="3"/>
      <c r="G79" s="3"/>
    </row>
    <row r="80" spans="1:7" ht="14.25">
      <c r="A80" s="3"/>
      <c r="B80" s="3"/>
      <c r="C80" s="3"/>
      <c r="D80" s="3"/>
      <c r="E80" s="3"/>
      <c r="F80" s="3"/>
      <c r="G80" s="3"/>
    </row>
    <row r="81" spans="1:7" ht="14.25">
      <c r="A81" s="3"/>
      <c r="B81" s="3"/>
      <c r="C81" s="3"/>
      <c r="D81" s="3"/>
      <c r="E81" s="3"/>
      <c r="F81" s="3"/>
      <c r="G81" s="3"/>
    </row>
    <row r="82" spans="1:7" ht="14.25">
      <c r="A82" s="3"/>
      <c r="B82" s="3"/>
      <c r="C82" s="3"/>
      <c r="D82" s="3"/>
      <c r="E82" s="3"/>
      <c r="F82" s="3"/>
      <c r="G82" s="3"/>
    </row>
    <row r="83" spans="1:7" ht="14.25">
      <c r="A83" s="3"/>
      <c r="B83" s="3"/>
      <c r="C83" s="3"/>
      <c r="D83" s="3"/>
      <c r="E83" s="3"/>
      <c r="F83" s="3"/>
      <c r="G83" s="3"/>
    </row>
    <row r="84" spans="1:7" ht="14.25">
      <c r="A84" s="3"/>
      <c r="B84" s="3"/>
      <c r="C84" s="3"/>
      <c r="D84" s="3"/>
      <c r="E84" s="3"/>
      <c r="F84" s="3"/>
      <c r="G84" s="3"/>
    </row>
    <row r="85" spans="1:7" ht="14.25">
      <c r="A85" s="3"/>
      <c r="B85" s="3"/>
      <c r="C85" s="3"/>
      <c r="D85" s="3"/>
      <c r="E85" s="3"/>
      <c r="F85" s="3"/>
      <c r="G85" s="3"/>
    </row>
    <row r="86" spans="1:7" ht="14.25">
      <c r="A86" s="3"/>
      <c r="B86" s="3"/>
      <c r="C86" s="3"/>
      <c r="D86" s="3"/>
      <c r="E86" s="3"/>
      <c r="F86" s="3"/>
      <c r="G86" s="3"/>
    </row>
    <row r="87" spans="1:7" ht="14.25">
      <c r="A87" s="3"/>
      <c r="B87" s="3"/>
      <c r="C87" s="3"/>
      <c r="D87" s="3"/>
      <c r="E87" s="3"/>
      <c r="F87" s="3"/>
      <c r="G87" s="3"/>
    </row>
    <row r="88" spans="1:7" ht="14.25">
      <c r="A88" s="3"/>
      <c r="B88" s="3"/>
      <c r="C88" s="3"/>
      <c r="D88" s="3"/>
      <c r="E88" s="3"/>
      <c r="F88" s="3"/>
      <c r="G88" s="3"/>
    </row>
    <row r="89" spans="1:7" ht="14.25">
      <c r="A89" s="3"/>
      <c r="B89" s="3"/>
      <c r="C89" s="3"/>
      <c r="D89" s="3"/>
      <c r="E89" s="3"/>
      <c r="F89" s="3"/>
      <c r="G89" s="3"/>
    </row>
    <row r="90" spans="1:7" ht="14.25">
      <c r="A90" s="3"/>
      <c r="B90" s="3"/>
      <c r="C90" s="3"/>
      <c r="D90" s="3"/>
      <c r="E90" s="3"/>
      <c r="F90" s="3"/>
      <c r="G90" s="3"/>
    </row>
    <row r="91" spans="1:7" ht="14.25">
      <c r="A91" s="3"/>
      <c r="B91" s="3"/>
      <c r="C91" s="3"/>
      <c r="D91" s="3"/>
      <c r="E91" s="3"/>
      <c r="F91" s="3"/>
      <c r="G91" s="3"/>
    </row>
    <row r="92" spans="1:7" ht="14.25">
      <c r="A92" s="3"/>
      <c r="B92" s="3"/>
      <c r="C92" s="3"/>
      <c r="D92" s="3"/>
      <c r="E92" s="3"/>
      <c r="F92" s="3"/>
      <c r="G92" s="3"/>
    </row>
    <row r="93" spans="1:7" ht="14.25">
      <c r="A93" s="3"/>
      <c r="B93" s="3"/>
      <c r="C93" s="3"/>
      <c r="D93" s="3"/>
      <c r="E93" s="3"/>
      <c r="F93" s="3"/>
      <c r="G93" s="3"/>
    </row>
    <row r="94" spans="1:7" ht="14.25">
      <c r="A94" s="3"/>
      <c r="B94" s="3"/>
      <c r="C94" s="3"/>
      <c r="D94" s="3"/>
      <c r="E94" s="3"/>
      <c r="F94" s="3"/>
      <c r="G94" s="3"/>
    </row>
    <row r="95" spans="1:7" ht="14.25">
      <c r="A95" s="3"/>
      <c r="B95" s="3"/>
      <c r="C95" s="3"/>
      <c r="D95" s="3"/>
      <c r="E95" s="3"/>
      <c r="F95" s="3"/>
      <c r="G95" s="3"/>
    </row>
    <row r="96" spans="1:7" ht="14.25">
      <c r="A96" s="3"/>
      <c r="B96" s="3"/>
      <c r="C96" s="3"/>
      <c r="D96" s="3"/>
      <c r="E96" s="3"/>
      <c r="F96" s="3"/>
      <c r="G96" s="3"/>
    </row>
    <row r="97" spans="1:7" ht="14.25">
      <c r="A97" s="3"/>
      <c r="B97" s="3"/>
      <c r="C97" s="3"/>
      <c r="D97" s="3"/>
      <c r="E97" s="3"/>
      <c r="F97" s="3"/>
      <c r="G97" s="3"/>
    </row>
    <row r="98" spans="1:7" ht="14.25">
      <c r="A98" s="3"/>
      <c r="B98" s="3"/>
      <c r="C98" s="3"/>
      <c r="D98" s="3"/>
      <c r="E98" s="3"/>
      <c r="F98" s="3"/>
      <c r="G98" s="3"/>
    </row>
    <row r="99" spans="1:7" ht="14.25">
      <c r="A99" s="3"/>
      <c r="B99" s="3"/>
      <c r="C99" s="3"/>
      <c r="D99" s="3"/>
      <c r="E99" s="3"/>
      <c r="F99" s="3"/>
      <c r="G99" s="3"/>
    </row>
    <row r="100" spans="1:7" ht="14.25">
      <c r="A100" s="3"/>
      <c r="B100" s="3"/>
      <c r="C100" s="3"/>
      <c r="D100" s="3"/>
      <c r="E100" s="3"/>
      <c r="F100" s="3"/>
      <c r="G100" s="3"/>
    </row>
    <row r="101" spans="1:7" ht="14.25">
      <c r="A101" s="3"/>
      <c r="B101" s="3"/>
      <c r="C101" s="3"/>
      <c r="D101" s="3"/>
      <c r="E101" s="3"/>
      <c r="F101" s="3"/>
      <c r="G101" s="3"/>
    </row>
    <row r="102" spans="1:7" ht="14.25">
      <c r="A102" s="3"/>
      <c r="B102" s="3"/>
      <c r="C102" s="3"/>
      <c r="D102" s="3"/>
      <c r="E102" s="3"/>
      <c r="F102" s="3"/>
      <c r="G102" s="3"/>
    </row>
    <row r="103" spans="1:7" ht="14.25">
      <c r="A103" s="3"/>
      <c r="B103" s="3"/>
      <c r="C103" s="3"/>
      <c r="D103" s="3"/>
      <c r="E103" s="3"/>
      <c r="F103" s="3"/>
      <c r="G103" s="3"/>
    </row>
    <row r="104" spans="1:7" ht="14.25">
      <c r="A104" s="3"/>
      <c r="B104" s="3"/>
      <c r="C104" s="3"/>
      <c r="D104" s="3"/>
      <c r="E104" s="3"/>
      <c r="F104" s="3"/>
      <c r="G104" s="3"/>
    </row>
    <row r="105" spans="1:7" ht="14.25">
      <c r="A105" s="3"/>
      <c r="B105" s="3"/>
      <c r="C105" s="3"/>
      <c r="D105" s="3"/>
      <c r="E105" s="3"/>
      <c r="F105" s="3"/>
      <c r="G105" s="3"/>
    </row>
    <row r="106" spans="1:7" ht="14.25">
      <c r="A106" s="3"/>
      <c r="B106" s="3"/>
      <c r="C106" s="3"/>
      <c r="D106" s="3"/>
      <c r="E106" s="3"/>
      <c r="F106" s="3"/>
      <c r="G106" s="3"/>
    </row>
    <row r="107" spans="1:7" ht="14.25">
      <c r="A107" s="3"/>
      <c r="B107" s="3"/>
      <c r="C107" s="3"/>
      <c r="D107" s="3"/>
      <c r="E107" s="3"/>
      <c r="F107" s="3"/>
      <c r="G107" s="3"/>
    </row>
    <row r="108" spans="1:7" ht="14.25">
      <c r="A108" s="3"/>
      <c r="B108" s="3"/>
      <c r="C108" s="3"/>
      <c r="D108" s="3"/>
      <c r="E108" s="3"/>
      <c r="F108" s="3"/>
      <c r="G108" s="3"/>
    </row>
    <row r="109" spans="1:7" ht="14.25">
      <c r="A109" s="3"/>
      <c r="B109" s="3"/>
      <c r="C109" s="3"/>
      <c r="D109" s="3"/>
      <c r="E109" s="3"/>
      <c r="F109" s="3"/>
      <c r="G109" s="3"/>
    </row>
    <row r="110" spans="1:7" ht="14.25">
      <c r="A110" s="3"/>
      <c r="B110" s="3"/>
      <c r="C110" s="3"/>
      <c r="D110" s="3"/>
      <c r="E110" s="3"/>
      <c r="F110" s="3"/>
      <c r="G110" s="3"/>
    </row>
    <row r="111" spans="1:7" ht="14.25">
      <c r="A111" s="3"/>
      <c r="B111" s="3"/>
      <c r="C111" s="3"/>
      <c r="D111" s="3"/>
      <c r="E111" s="3"/>
      <c r="F111" s="3"/>
      <c r="G111" s="3"/>
    </row>
    <row r="112" spans="1:7" ht="14.25">
      <c r="A112" s="3"/>
      <c r="B112" s="3"/>
      <c r="C112" s="3"/>
      <c r="D112" s="3"/>
      <c r="E112" s="3"/>
      <c r="F112" s="3"/>
      <c r="G112" s="3"/>
    </row>
    <row r="113" spans="1:7" ht="14.25">
      <c r="A113" s="3"/>
      <c r="B113" s="3"/>
      <c r="C113" s="3"/>
      <c r="D113" s="3"/>
      <c r="E113" s="3"/>
      <c r="F113" s="3"/>
      <c r="G113" s="3"/>
    </row>
    <row r="114" spans="1:7" ht="14.25">
      <c r="A114" s="3"/>
      <c r="B114" s="3"/>
      <c r="C114" s="3"/>
      <c r="D114" s="3"/>
      <c r="E114" s="3"/>
      <c r="F114" s="3"/>
      <c r="G114" s="3"/>
    </row>
    <row r="115" spans="1:7" ht="14.25">
      <c r="A115" s="3"/>
      <c r="B115" s="3"/>
      <c r="C115" s="3"/>
      <c r="D115" s="3"/>
      <c r="E115" s="3"/>
      <c r="F115" s="3"/>
      <c r="G115" s="3"/>
    </row>
    <row r="116" spans="1:7" ht="14.25">
      <c r="A116" s="3"/>
      <c r="B116" s="3"/>
      <c r="C116" s="3"/>
      <c r="D116" s="3"/>
      <c r="E116" s="3"/>
      <c r="F116" s="3"/>
      <c r="G116" s="3"/>
    </row>
    <row r="117" spans="1:7" ht="14.25">
      <c r="A117" s="3"/>
      <c r="B117" s="3"/>
      <c r="C117" s="3"/>
      <c r="D117" s="3"/>
      <c r="E117" s="3"/>
      <c r="F117" s="3"/>
      <c r="G117" s="3"/>
    </row>
    <row r="118" spans="1:7" ht="14.25">
      <c r="A118" s="3"/>
      <c r="B118" s="3"/>
      <c r="C118" s="3"/>
      <c r="D118" s="3"/>
      <c r="E118" s="3"/>
      <c r="F118" s="3"/>
      <c r="G118" s="3"/>
    </row>
    <row r="119" spans="1:7" ht="14.25">
      <c r="A119" s="3"/>
      <c r="B119" s="3"/>
      <c r="C119" s="3"/>
      <c r="D119" s="3"/>
      <c r="E119" s="3"/>
      <c r="F119" s="3"/>
      <c r="G119" s="3"/>
    </row>
    <row r="120" spans="1:7" ht="14.25">
      <c r="A120" s="3"/>
      <c r="B120" s="3"/>
      <c r="C120" s="3"/>
      <c r="D120" s="3"/>
      <c r="E120" s="3"/>
      <c r="F120" s="3"/>
      <c r="G120" s="3"/>
    </row>
    <row r="121" spans="1:7" ht="14.25">
      <c r="A121" s="3"/>
      <c r="B121" s="3"/>
      <c r="C121" s="3"/>
      <c r="D121" s="3"/>
      <c r="E121" s="3"/>
      <c r="F121" s="3"/>
      <c r="G121" s="3"/>
    </row>
  </sheetData>
  <mergeCells count="4">
    <mergeCell ref="C9:F9"/>
    <mergeCell ref="C10:E10"/>
    <mergeCell ref="A35:G36"/>
    <mergeCell ref="A38:G38"/>
  </mergeCells>
  <printOptions/>
  <pageMargins left="0.75" right="0.75" top="0.75" bottom="0.75" header="0.5" footer="0.5"/>
  <pageSetup horizontalDpi="600" verticalDpi="600" orientation="portrait" paperSize="9" scale="75"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Horwath JB</dc:creator>
  <cp:keywords/>
  <dc:description/>
  <cp:lastModifiedBy>AHMED</cp:lastModifiedBy>
  <cp:lastPrinted>2007-02-14T05:49:36Z</cp:lastPrinted>
  <dcterms:created xsi:type="dcterms:W3CDTF">2007-02-06T18:27:47Z</dcterms:created>
  <dcterms:modified xsi:type="dcterms:W3CDTF">2007-02-28T08:14:31Z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2006217305</vt:i4>
  </property>
  <property fmtid="{D5CDD505-2E9C-101B-9397-08002B2CF9AE}" pid="3" name="_EmailSubject">
    <vt:lpwstr>Amended announcement</vt:lpwstr>
  </property>
  <property fmtid="{D5CDD505-2E9C-101B-9397-08002B2CF9AE}" pid="4" name="_AuthorEmail">
    <vt:lpwstr>AHMED@allianceinvestment.com.my</vt:lpwstr>
  </property>
  <property fmtid="{D5CDD505-2E9C-101B-9397-08002B2CF9AE}" pid="5" name="_AuthorEmailDisplayName">
    <vt:lpwstr>Ahmed Bin Abdul Khalid</vt:lpwstr>
  </property>
  <property fmtid="{D5CDD505-2E9C-101B-9397-08002B2CF9AE}" pid="6" name="_PreviousAdHocReviewCycleID">
    <vt:i4>-411927458</vt:i4>
  </property>
</Properties>
</file>